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1\Desktop\2-67\"/>
    </mc:Choice>
  </mc:AlternateContent>
  <bookViews>
    <workbookView xWindow="0" yWindow="0" windowWidth="28800" windowHeight="12360" firstSheet="9" activeTab="11"/>
  </bookViews>
  <sheets>
    <sheet name="กำหนดตัวชี้วัดใหม่" sheetId="1" state="hidden" r:id="rId1"/>
    <sheet name="ด้านวิจัย" sheetId="4" state="hidden" r:id="rId2"/>
    <sheet name="กำหนดตัวชี้วัด( (เหลือ3ด้าน)" sheetId="2" state="hidden" r:id="rId3"/>
    <sheet name="ด้านยุทธศาสตร์และภารกิจอื่น" sheetId="5" state="hidden" r:id="rId4"/>
    <sheet name="Sheet1" sheetId="15" state="hidden" r:id="rId5"/>
    <sheet name="รองอธิการบดี" sheetId="18" state="hidden" r:id="rId6"/>
    <sheet name="คณบดี ผอ วิทยาลัย" sheetId="16" state="hidden" r:id="rId7"/>
    <sheet name="ผอ.สำนักงานอธิการบดี" sheetId="19" state="hidden" r:id="rId8"/>
    <sheet name="ผอ.สำนักตรวจสอบภายใน" sheetId="20" state="hidden" r:id="rId9"/>
    <sheet name="config" sheetId="22" r:id="rId10"/>
    <sheet name="เน้นภารกิจยุทธศาสตร์" sheetId="6" r:id="rId11"/>
    <sheet name="หน่วยงานกำหนด" sheetId="11" r:id="rId12"/>
    <sheet name="สรุป" sheetId="21" r:id="rId13"/>
    <sheet name="challenge" sheetId="23" r:id="rId14"/>
  </sheets>
  <externalReferences>
    <externalReference r:id="rId15"/>
  </externalReferences>
  <definedNames>
    <definedName name="_xlnm.Print_Titles" localSheetId="6">'คณบดี ผอ วิทยาลัย'!$1:$6</definedName>
    <definedName name="_xlnm.Print_Titles" localSheetId="10">เน้นภารกิจยุทธศาสตร์!$1:$6</definedName>
    <definedName name="_xlnm.Print_Titles" localSheetId="7">ผอ.สำนักงานอธิการบดี!$1:$6</definedName>
    <definedName name="_xlnm.Print_Titles" localSheetId="8">ผอ.สำนักตรวจสอบภายใน!$1:$6</definedName>
    <definedName name="_xlnm.Print_Titles" localSheetId="5">รองอธิการบดี!$1:$6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6" l="1"/>
  <c r="C6" i="21"/>
  <c r="E6" i="21" s="1"/>
  <c r="L46" i="6"/>
  <c r="M45" i="6"/>
  <c r="M44" i="6"/>
  <c r="I13" i="11" l="1"/>
  <c r="D8" i="21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29" i="6"/>
  <c r="M26" i="6"/>
  <c r="M27" i="6"/>
  <c r="M25" i="6"/>
  <c r="M20" i="6"/>
  <c r="M21" i="6"/>
  <c r="M22" i="6"/>
  <c r="M23" i="6"/>
  <c r="M19" i="6"/>
  <c r="M14" i="6"/>
  <c r="M15" i="6"/>
  <c r="M16" i="6"/>
  <c r="M13" i="6"/>
  <c r="M8" i="6"/>
  <c r="H1" i="11"/>
  <c r="D1" i="11"/>
  <c r="J5" i="11"/>
  <c r="J6" i="11"/>
  <c r="J7" i="11"/>
  <c r="J8" i="11"/>
  <c r="J9" i="11"/>
  <c r="J10" i="11"/>
  <c r="J11" i="11"/>
  <c r="J12" i="11"/>
  <c r="J4" i="11"/>
  <c r="M9" i="6"/>
  <c r="M10" i="6"/>
  <c r="M11" i="6"/>
  <c r="L4" i="6"/>
  <c r="L3" i="6"/>
  <c r="H3" i="6"/>
  <c r="D4" i="6"/>
  <c r="D3" i="6"/>
  <c r="H4" i="6"/>
  <c r="J13" i="11" l="1"/>
  <c r="C7" i="21" s="1"/>
  <c r="E7" i="21" s="1"/>
  <c r="B14" i="21"/>
  <c r="B13" i="21"/>
  <c r="J15" i="18"/>
  <c r="J7" i="16"/>
  <c r="E8" i="21" l="1"/>
  <c r="D10" i="21" s="1"/>
</calcChain>
</file>

<file path=xl/comments1.xml><?xml version="1.0" encoding="utf-8"?>
<comments xmlns="http://schemas.openxmlformats.org/spreadsheetml/2006/main">
  <authors>
    <author>Microsoft Office User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B20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1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2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tc={CE83B4D4-DB32-534C-A628-9095BEF02AF4}</author>
    <author>tc={8A7E251D-C354-BC45-80FD-B8B3083D8D39}</author>
  </authors>
  <commentList>
    <comment ref="A6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3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19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5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6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6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2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5" authorId="0" shapeId="0">
      <text>
        <r>
          <rPr>
            <sz val="10"/>
            <color rgb="FF000000"/>
            <rFont val="Tahoma"/>
            <family val="2"/>
            <charset val="222"/>
          </rPr>
          <t>คำนวณแบบทีมงาน
(ไม่ต้องหารเฉลี่ย)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  <author>tc={8E0E62F9-A080-984F-B2A8-86BD7D84282A}</author>
    <author>tc={25D5E452-D209-474C-AF91-EBCEF2D47DB3}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  <author>tc={D09E9CA5-2DB0-F743-95B0-DEC109FAA74D}</author>
    <author>tc={6D5DDE1D-E218-684B-BC5B-F542FABC0D38}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A13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B22" authorId="0" shapeId="0">
      <text>
        <r>
          <rPr>
            <b/>
            <sz val="10"/>
            <color rgb="FF000000"/>
            <rFont val="Tahoma"/>
            <family val="2"/>
            <charset val="222"/>
          </rPr>
          <t>ให้เลือก</t>
        </r>
      </text>
    </comment>
  </commentList>
</comments>
</file>

<file path=xl/comments7.xml><?xml version="1.0" encoding="utf-8"?>
<comments xmlns="http://schemas.openxmlformats.org/spreadsheetml/2006/main">
  <authors>
    <author>tc={B4C11B42-1023-7A40-A1D5-7B780EE782E4}</author>
    <author>tc={ED39F6DF-7862-9740-93AE-6ED3EC450448}</author>
    <author>Microsoft Office User</author>
  </authors>
  <commentList>
    <comment ref="F9" authorId="0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1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J41" authorId="2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ระดับมหาวิทยาลัย  
</t>
        </r>
        <r>
          <rPr>
            <sz val="10"/>
            <color rgb="FF000000"/>
            <rFont val="Tahoma"/>
            <family val="2"/>
            <charset val="222"/>
          </rPr>
          <t>**หน่วยงานผู้รับผิดชอบด้านนั้นๆได้รับงบประมาณเพิ่มขึ้นจากผลการวิจัยเหล่านี้</t>
        </r>
      </text>
    </comment>
  </commentList>
</comments>
</file>

<file path=xl/sharedStrings.xml><?xml version="1.0" encoding="utf-8"?>
<sst xmlns="http://schemas.openxmlformats.org/spreadsheetml/2006/main" count="1811" uniqueCount="743">
  <si>
    <t>5.ภารกิจอื่นที่ตอบสนองต่อภารกิจเชิงรุกของมหาวิทยาลัย</t>
  </si>
  <si>
    <t>5.2 งานฟาร์ม</t>
  </si>
  <si>
    <t xml:space="preserve"> </t>
  </si>
  <si>
    <t xml:space="preserve">5.4 การไปพัฒนาตนเองที่มีผลกระทบกับมหาวิทยาลัย </t>
  </si>
  <si>
    <t xml:space="preserve">5.6 โครงการที่ตอบสนองตามยุทธศาสตร์ของมหาวิทยาลัย </t>
  </si>
  <si>
    <t>1.1 ด้านการเรียนการสอน</t>
  </si>
  <si>
    <t>1.1.3 ที่ปรึกษาด้านวิชาการ</t>
  </si>
  <si>
    <t>1.1.3.1 สหกิจ</t>
  </si>
  <si>
    <t>1.1.3.2 ฝึกงาน</t>
  </si>
  <si>
    <t>1.1.3.4 วิทยานิพนธ์/โครงงาน/ปัญหาพิเศษ</t>
  </si>
  <si>
    <t>1.2 ด้านการสร้างผู้ประกอบการ</t>
  </si>
  <si>
    <t>1.1.3.3 WiL/CWIE</t>
  </si>
  <si>
    <t>5.5 การแลกเปลี่ยนความรู้/แก้ปัญหาให้กับภาคธุรกิจและภาคอุตสาหกรรม</t>
  </si>
  <si>
    <t>5.10 ต้นแบบผลิตภัณฑ์ Products Champion</t>
  </si>
  <si>
    <t>5.11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</si>
  <si>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5.9 รายได้จากผลงานทรัพย์สินทางปัญญา ที่ได้รับอนุญาตให้ใช้สิทธิ์ Licencing</t>
  </si>
  <si>
    <t>5.12 จำนวนผู้ประกอบการ/ภาคธุรกิกจ/ภาคอุตสาหกรรมที่ได้รับการขับเคลื่อนด้วยเทคโนโลยีและนวัตกรรม Technopreneurship</t>
  </si>
  <si>
    <t>5.1.1 การบริหารทรัพย์สิน</t>
  </si>
  <si>
    <t>5.1 การหารายได้/ลดรายจ่าย</t>
  </si>
  <si>
    <t>5.1.2 ลดรายจ่ายดำเนินงาน</t>
  </si>
  <si>
    <t>5.13 งบประมาณจากแห่ล่งทุนภายนอกสนับสนุนการสร้างผู้ประกอบการ/ธุรกิจใหม่</t>
  </si>
  <si>
    <t>5.14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</t>
  </si>
  <si>
    <t>6.ภาระงานอื่นๆ</t>
  </si>
  <si>
    <t>6.1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</si>
  <si>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5.7 อาจารย์เข้าร่วมการพัฒนาหลักสูตรร่วมกับภาคธุรกิจหรือภาคอุตสาหกรรม หรือต่างประเทศ(degree )</t>
  </si>
  <si>
    <t>2.2 การเผยแพร่งานวิจัย/สิ่งประดิษฐ์/ งานสร้างสรรค์ (ใช้ได้สองรอบการประเมิน)</t>
  </si>
  <si>
    <t>2.3 หนังสือหรือตำรา (นับได้สี่รอบการประเมิน)</t>
  </si>
  <si>
    <t>3.1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</t>
  </si>
  <si>
    <t>3.1.1 ก่อให้เกิดรายได้</t>
  </si>
  <si>
    <t>3.1.2 ไม่กอ่ให้เกิดรายได้</t>
  </si>
  <si>
    <t>3.2 การเป็นวิทยากรหรือกรรมการผู้ทรงคุณวุฒิ โดยต้องได้ีรับอนุญาตจากมหาวิทยาลัยหรือหน่วยงาน และสร้างรายได้ให้กับมหาวิทยาลัย</t>
  </si>
  <si>
    <t>3.3 เป็นหัวหน้าโครงการหรือคณะกรรมการดำเนินโครงการที่ก่อให้เกิดรายได้ (เฉลี่ยรายได้ต่อหัว) นับได้ 2 รอบการประเมิน</t>
  </si>
  <si>
    <t>4.2 การเป็นวิทยากรหรือกรรมการผู้้ทรงคุณวุฒิทางด้านการทำนุบำรุง อนุรักษ์ ศิลปวัฒนธรรมและสิ่งแวดล้อม โดยต้องได้รับอนุญาตจากมหาวิทยาลัยหรือหน่วยงาน</t>
  </si>
  <si>
    <t>5.1 งานพัฒนานักศึกษา การเข้าร่วมกิจกรรมกับนักศึกษา</t>
  </si>
  <si>
    <t>5.2 บทบาทการเป้นที่ปรึกษาให้กับนักศึกษาทั้งทางด้านวิชาการ/วิชาชีพ และการใช้ชีวิต</t>
  </si>
  <si>
    <t>5.3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</si>
  <si>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ระดับ 5</t>
  </si>
  <si>
    <t>ระดับ 4</t>
  </si>
  <si>
    <t>ระดับ 3</t>
  </si>
  <si>
    <t>ระดับ 2</t>
  </si>
  <si>
    <t>ระดับ 1</t>
  </si>
  <si>
    <t>น้ำหนัก</t>
  </si>
  <si>
    <t>5.3 การเข้าสู่ตำแหน่งวิชาการ
/ปรับคุณวุฒิปริญญาเอก</t>
  </si>
  <si>
    <t>5.8 อาจารย์เข้าร่วมการพัฒนาหลักสูตร 
(non degree) ที่ตอบสนองต่อความต้องการของผู้เรียน</t>
  </si>
  <si>
    <t>ระดับค่าเป้าหมาย</t>
  </si>
  <si>
    <t>หัวข้อการวัดและประเมิน</t>
  </si>
  <si>
    <t>ปรับปรุงเกณฑ์การประเมินผลการปฏิบัติราชการ ณ ปากเมงรีสอร์ท 8-9 สิงหาคม 2565</t>
  </si>
  <si>
    <t>อ. มากกว่า 45</t>
  </si>
  <si>
    <t>อ. 40-44</t>
  </si>
  <si>
    <t>อ.35-39</t>
  </si>
  <si>
    <t>อ.30-34</t>
  </si>
  <si>
    <t>อ.น้อยกว่า 30</t>
  </si>
  <si>
    <t>1.2.1 หลักสูตรเฉพาะที่ใช้เทคโนโลยี นวัตกรรมเพื่อพัฒนาผู้ประกอบการ (คณะ/วิทยาลัย)</t>
  </si>
  <si>
    <t>1.2.2 รางวัลด้านผู้ประกอบการของผู้เรียน (คณะ/วิทยาลัย)</t>
  </si>
  <si>
    <t>1.2.3 นวัตกรรมของผู้เรียนที่นำไปใช้ประโยชน์แก่ผู้ประกอบการ (อาจารย์)</t>
  </si>
  <si>
    <t>1.2.4 รางวัลของผู้ประกอบการของบุคคลทั่วไป (คณะ/วิทยาลัย)</t>
  </si>
  <si>
    <t>1.2.5 งบประมาณการพัฒนาเทคโนโลยี/นวัตกรรม เพื่อ พัฒนาความเป็นผู้ประกอบการ (คณะ/วิทยาลัย)</t>
  </si>
  <si>
    <t>1.2.6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</si>
  <si>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>1.2.7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</si>
  <si>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1.3 จำนวนนักศึกษาตกออก (อาจารย์ผู้รับผิดชอบหลักสูตร/อาจารย์ที่ปรึกษา) (คณะ/วิทยาลัย)</t>
  </si>
  <si>
    <t>3.2 การพัฒนาเทคโนโลยี/นวัตกรรมเพื่อพัฒนาความเป็นผู้ประกอบการ</t>
  </si>
  <si>
    <t>มีแผน</t>
  </si>
  <si>
    <t>มีผลงาน</t>
  </si>
  <si>
    <t>นำไปใช้พัฒนาผู้ประกอบการ</t>
  </si>
  <si>
    <t>อยู่ระหว่างดำเนินงาน</t>
  </si>
  <si>
    <t>เกิดผู้ประกอบการรายใหม่/ยกระดับผู้ประกอบการเดิม</t>
  </si>
  <si>
    <t>มีโครงการ/กำลังดำเนินการ</t>
  </si>
  <si>
    <t>มีผลกระทบจากการนำไปใช้ประโยชน์ในเชิงรูปธรรม</t>
  </si>
  <si>
    <t>นำผลงานเข้าสู่กระบวนการทรัพย์สินทางปัญญา</t>
  </si>
  <si>
    <t>มีเลขนวัตกรรมและนำไปใช้ประโยชน์</t>
  </si>
  <si>
    <t xml:space="preserve">4.1 ผลงานนวัตกรรมที่ใช้ประโยชน์ในการพัฒนาองค์กรตามองค์ประกอบ Green campus </t>
  </si>
  <si>
    <r>
      <t xml:space="preserve">2.1 งบประมาณจากแหล่งทุนภายใน/ภายนอก * </t>
    </r>
    <r>
      <rPr>
        <sz val="18"/>
        <color rgb="FFFF0000"/>
        <rFont val="TH SarabunPSK"/>
        <family val="2"/>
      </rPr>
      <t>ใช้้เกณฑ์เดิม ข้อ 2.1 (ภาระงาน)</t>
    </r>
  </si>
  <si>
    <r>
      <t xml:space="preserve">2.2 บทความทางวิชาการ ที่ได้รับการตีพิมพ์เผยแพร่ในระดับนานาชาติ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</si>
  <si>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r>
      <t xml:space="preserve">2.3 ผลงานวิจัย เทคโนโลยี นวัตกรรม และวัฒนธรรมสร้างสรรค์ที่นำไปใช้ประโยชน์เชิงพาณิชย์หรือสังคม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</si>
  <si>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3.1 งบประมาณบริการวิชาการที่ก่อให้เกิดรายได้ </t>
    </r>
    <r>
      <rPr>
        <sz val="18"/>
        <color rgb="FFFF0000"/>
        <rFont val="TH SarabunPSK"/>
        <family val="2"/>
      </rPr>
      <t>*ใช้เกณฑ์เดิม 3.3 (ภาระงาน)</t>
    </r>
  </si>
  <si>
    <r>
      <t xml:space="preserve">4.2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  </r>
    <r>
      <rPr>
        <sz val="18"/>
        <color rgb="FFFF0000"/>
        <rFont val="TH SarabunPSK"/>
        <family val="2"/>
      </rPr>
      <t>*ใช้เกณฑ์ประเมินข้อ 4.1</t>
    </r>
    <r>
      <rPr>
        <sz val="18"/>
        <color theme="1"/>
        <rFont val="TH SarabunPSK"/>
        <family val="2"/>
      </rPr>
      <t xml:space="preserve"> </t>
    </r>
  </si>
  <si>
    <r>
      <t xml:space="preserve">4.3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  </r>
    <r>
      <rPr>
        <sz val="18"/>
        <color rgb="FFFF0000"/>
        <rFont val="TH SarabunPSK"/>
        <family val="2"/>
      </rPr>
      <t>*ใช้เกณฑ์ประเมินข้อ 4.3</t>
    </r>
  </si>
  <si>
    <t>1.1.1 ช่ั่วโมงการสอน (คำนวณโดยใช้สูตรภาระงานที่มหาวิทยาลัยกำหนด)</t>
  </si>
  <si>
    <t xml:space="preserve"> ข้อสังเกตฝ่ายเลขา</t>
  </si>
  <si>
    <t>อันนี้ใช้เหมือนกันหมดทุกตำแหน่ง ทั้ง อาจารย์ ผศ.รศ. เลยใช่มั้ยครับ</t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</si>
  <si>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20,000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</si>
  <si>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35,000 - 39,999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15,000 - 19,999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</si>
  <si>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30,000 - 34,999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12,000 - 14,999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</si>
  <si>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25,000 - 29,999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10,000 - 11,999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</si>
  <si>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1 - 24,999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 1 - 9,999 บาท</t>
    </r>
  </si>
  <si>
    <t>เกณฑ์เดิมในข้อ 2.1 จะมีการกำหนดว่าเป็นโครงการ RISS (สวพ.ดูแล) และมีการกำหนดเรื่องสัดส่วนแลการเป็นหัวหน้้าโครงการประกอบการพิจารณาด้วย</t>
  </si>
  <si>
    <t>ผลรวมคะแนนการเผยแพร่ ผลงานทางวิชาการตามเกณฑ์การประกันคุณภาพ
อาจารย์ : 0.01 - 0.39
ผู้ช่วยศาสตราจารย์ : 0.01 - 0.59
รองศาสตราจารย์​ : 0.01 - 0.59
ศาสตราจารย์ : 0.01 - 0.59</t>
  </si>
  <si>
    <t>ผลรวมคะแนนการเผยแพร่ ผลงานทางวิชาการตามเกณฑ์การประกันคุณภาพ
อาจารย์ : 0.40 - 0.59
ผู้ช่วยศาสตราจารย์ : 0.60 - 0.79
รองศาสตราจารย์​ : 0.60 - 0.79
ศาสตราจารย์ : 0.60 - 0.79</t>
  </si>
  <si>
    <t>ผลรวมคะแนนการเผยแพร่ ผลงานทางวิชาการตามเกณฑ์การประกันคุณภาพ
อาจารย์ : 0.60 - 0.79
ผู้ช่วยศาสตราจารย์ : 0.80 - 0.99
รองศาสตราจารย์​ : 0.80 - 0.99
ศาสตราจารย์ : 0.80 - 0.99</t>
  </si>
  <si>
    <t>ผลรวมคะแนนการเผยแพร่ ผลงานทางวิชาการตามเกณฑ์การประกันคุณภาพ
อาจารย์ : 0.80 - 0.99
ผู้ช่วยศาสตราจารย์ : 1.00
รองศาสตราจารย์​ : 1.00 - 1.19
ศาสตราจารย์ : 1.00 - 1.19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</si>
  <si>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Q3-Q4
</t>
  </si>
  <si>
    <t>มีแผนแต่ยังไม่ได้ดำเนินการ</t>
  </si>
  <si>
    <t>มีผลงาน ส่ิงประดิษฐ์ นวัตกรรมและงานสร้างสรรค์</t>
  </si>
  <si>
    <r>
      <t xml:space="preserve">มีและนำไปใช้ประโยชน์ เชิงชุมชน/สังคม </t>
    </r>
    <r>
      <rPr>
        <sz val="13"/>
        <color rgb="FFFF0000"/>
        <rFont val="TH SarabunPSK"/>
        <family val="2"/>
      </rPr>
      <t>(ใช้ได้ 2 รอบการะเมิน)</t>
    </r>
  </si>
  <si>
    <r>
      <t xml:space="preserve">มีและนำไปใช้ประโยชน์ในเชิงพาณิชย์ </t>
    </r>
    <r>
      <rPr>
        <sz val="13"/>
        <color rgb="FFFF0000"/>
        <rFont val="TH SarabunPSK"/>
        <family val="2"/>
      </rPr>
      <t>(ใช้ได้ 2 รอบการะเมิน)</t>
    </r>
  </si>
  <si>
    <t>ตั้งแต่ 1- 10,000 บาท</t>
  </si>
  <si>
    <t>ตั้งแต่ 10,001 - 20,000 บาท</t>
  </si>
  <si>
    <t>ตั้งแต่ 20,001 - 30,000 บาท</t>
  </si>
  <si>
    <t>ตั้งแต่ 30,001 - 40,000 บาท</t>
  </si>
  <si>
    <t>มากกว่า 40,000 บาท หรือเป็นหัวหน้าโครงการ หรือเป็นคณะกรรมการ.....(ถามรองขวัญชื่อคณะกรรมการ)</t>
  </si>
  <si>
    <t>เข้าร่วมโครงการ 1 โครงการ</t>
  </si>
  <si>
    <t>เข้าร่วมโครงการ 2 โครงการ</t>
  </si>
  <si>
    <t>เข้าร่วมโครงการตั้งแต่ 3 โครงการขึ้นไป</t>
  </si>
  <si>
    <t>เป็นกรรมการดำเนินโครงการ</t>
  </si>
  <si>
    <t>เป็นหัวหน้าโครงการ</t>
  </si>
  <si>
    <t>มีแผน แต่ไม่ได้ระบุใน มคอ.3 หรือแผนพัฒนานักศึกษา หรือโครงการที่ได้รับอนุม้ติ</t>
  </si>
  <si>
    <t>สามารถบูรณาการได้ 1 พันธกิจ</t>
  </si>
  <si>
    <t>สามารถบูรณาการได้ 2 พันธกิจ</t>
  </si>
  <si>
    <t>สามารถบูรณาการได้ 3 พันธกิจ</t>
  </si>
  <si>
    <t>สามารถบูรณาการได้ 3 พันธกิจ และสามารถบูรณาการกับงานพัฒนานักศึกษาด้วย</t>
  </si>
  <si>
    <t>ซ้ำกับข้อ 2.2 ใหม่ที่กำหนดขึ้นหรือไม่ 
(ข้อด้านบน)</t>
  </si>
  <si>
    <t>ซ้ำกับข้อ 2.1 ใหม่ที่กำหนดขึ้นหรือไม่ 
(ข้อด้านบน)</t>
  </si>
  <si>
    <t>ซ้ำกับข้อ 3.1 ใหม่ที่กำหนดขึ้นหรือไม่
(ข้อด้านบน)</t>
  </si>
  <si>
    <t>จากแบบประเมินเดิม (ที่อธิการบดีได้เลือกมาบางข้อ)</t>
  </si>
  <si>
    <t>ยังไม่กำหนดระดับค่่าเป้าหมาย</t>
  </si>
  <si>
    <t>ยังไม่กำหนดระดับค่าเป้าหมาย</t>
  </si>
  <si>
    <r>
      <t xml:space="preserve">1.เน้นด้านการจัดการศึกษา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(เลือกข้อใดข้อหนึ่งถ้าไม่ได้อยู่ในกลุ่มเน้นการสอน)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</si>
  <si>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(เลือกข้อใดข้อหนึ่งถ้าไม่ได้อยู่ในกลุ่มเน้นวิจัย) ใช้ได้สองรอบการประเเมิน</t>
    </r>
  </si>
  <si>
    <r>
      <t xml:space="preserve">3.เน้นการบริการวิชาการ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(เลือกข้อใดข้อหนึ่งถ้าไม่ได้อยู่ในกลุ่มเน้นบริการวิชาการ)</t>
    </r>
  </si>
  <si>
    <r>
      <t xml:space="preserve">4.เน้นงานทำนุบำรุง อนุรักษ์ศิลปวัฒนธรรมและสิ่งแวดล้อม  </t>
    </r>
    <r>
      <rPr>
        <sz val="18"/>
        <color rgb="FFFF0000"/>
        <rFont val="TH SarabunPSK"/>
        <family val="2"/>
      </rPr>
      <t>(เลือกข้อใดข้อหนึ่งหรือเลือกทั้งหมดได้แต่น้ำหนักต้องเป็นไปตามที่มหาวิทยาลัยกำหนด)</t>
    </r>
  </si>
  <si>
    <r>
      <t xml:space="preserve">2.1 จำนวนโครงการวิจัย/สิ่งประดิษฐ์/งานสร้างสรรค์ หรือการมีส่วนรวม </t>
    </r>
    <r>
      <rPr>
        <strike/>
        <sz val="18"/>
        <color theme="9" tint="-0.499984740745262"/>
        <rFont val="TH SarabunPSK"/>
        <family val="2"/>
      </rPr>
      <t>หรือได้รับการสนับสนุนงบประมาณงานวิจัยต่อคน</t>
    </r>
    <r>
      <rPr>
        <sz val="18"/>
        <color theme="9" tint="-0.499984740745262"/>
        <rFont val="TH SarabunPSK"/>
        <family val="2"/>
      </rPr>
      <t>(ใช้ได้้สองรอบการประเมิน)โดยไม่เป็นโครงการวิจัยที่อยู่ในช่วงขยายเวลา</t>
    </r>
  </si>
  <si>
    <t>ภารกิจที่ตอบสนองต่อภารกิจเชิงรุกของมหาวิทยาลัย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</si>
  <si>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มีสัดส่วนรวมกันแล้วเกินร้อยละ 80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</si>
  <si>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หรือมีสัดส่วนร่วมในโครงการวิจัยรวมกันร้อยละ  
อ 61-80
ผศ รศ ศ 71-80
</t>
  </si>
  <si>
    <t xml:space="preserve">มีสัดส่วนร่วมในโครงการวิจัยรวมกันร้อยละ  
อ 41-60
ผศ รศ ศ 61-70
</t>
  </si>
  <si>
    <t xml:space="preserve">มีสัดส่วนร่วมในโครงการวิจัยรวมกันร้อยละ  
อ 21-40
ผศ รศ ศ 41-60
</t>
  </si>
  <si>
    <t xml:space="preserve">มีสัดส่วนร่วมในโครงการวิจัยรวมกันร้อยละ  
อ 1-20
ผศ รศ ศ 1-40
</t>
  </si>
  <si>
    <t>2.2 การมีสัดส่วนร่วมในโครงการวิจัย/สิ่งประดิษฐ์/งานสร้างสรรค์  (ใช้ได้้สองรอบการประเมิน)โดยไม่เป็นโครงการวิจัยที่อยู่ในช่วงขยายเวลา</t>
  </si>
  <si>
    <r>
  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</t>
    </r>
    <r>
      <rPr>
        <sz val="9"/>
        <color rgb="FFFF0000"/>
        <rFont val="TH SarabunPSK"/>
        <family val="2"/>
      </rPr>
      <t>Q1-Q4</t>
    </r>
    <r>
      <rPr>
        <sz val="9"/>
        <color theme="1"/>
        <rFont val="TH SarabunPSK"/>
        <family val="2"/>
      </rPr>
      <t xml:space="preserve">
</t>
    </r>
  </si>
  <si>
    <r>
      <t>2.3 บทความทางวิชาการ ที่ได้รับการตีพิมพ์เผยแพร่ใน</t>
    </r>
    <r>
      <rPr>
        <sz val="18"/>
        <color rgb="FFFF0000"/>
        <rFont val="TH SarabunPSK"/>
        <family val="2"/>
      </rPr>
      <t>ระดับชาติหรือ</t>
    </r>
    <r>
      <rPr>
        <sz val="18"/>
        <color theme="1"/>
        <rFont val="TH SarabunPSK"/>
        <family val="2"/>
      </rPr>
      <t xml:space="preserve">นานาชาติ </t>
    </r>
    <r>
      <rPr>
        <sz val="18"/>
        <color rgb="FFFF0000"/>
        <rFont val="TH SarabunPSK"/>
        <family val="2"/>
      </rPr>
      <t>(ใช้่ 2 รอบการประเมิน)</t>
    </r>
    <r>
      <rPr>
        <sz val="18"/>
        <color theme="1"/>
        <rFont val="TH SarabunPSK"/>
        <family val="2"/>
      </rPr>
      <t xml:space="preserve">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</si>
  <si>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t>ปรับปรุงเกณฑ์การประเมินผลการปฏิบัติราชการ ณ บ้านหน้าเกาะ พัทลุง 6-7 สิงหาคม 2565</t>
  </si>
  <si>
    <r>
      <rPr>
        <strike/>
        <sz val="18"/>
        <color theme="9" tint="-0.499984740745262"/>
        <rFont val="TH SarabunPSK"/>
        <family val="2"/>
      </rPr>
      <t>2.4การเผยแพร่งานวิจัย/สิ่งประดิษฐ์/ งานสร้างสรรค์ 
(นับจำนวนครั้งในการนำไปใช้ประโยชน์)
*นับตั้งแต่เป็นส่วน</t>
    </r>
    <r>
      <rPr>
        <strike/>
        <sz val="18"/>
        <color rgb="FFFF0000"/>
        <rFont val="TH SarabunPSK"/>
        <family val="2"/>
      </rPr>
      <t>หนึ่งของกิจกรรมวิจัย</t>
    </r>
  </si>
  <si>
    <r>
      <t>มีผลงานฯ และนำผลงานฯ</t>
    </r>
    <r>
      <rPr>
        <sz val="13"/>
        <color rgb="FFFF0000"/>
        <rFont val="TH SarabunPSK"/>
        <family val="2"/>
      </rPr>
      <t>ไปเผยแพร่ระดับชาติ</t>
    </r>
  </si>
  <si>
    <r>
      <t xml:space="preserve">มีผลงานฯ และนำผลงานฯ </t>
    </r>
    <r>
      <rPr>
        <sz val="13"/>
        <color rgb="FFFF0000"/>
        <rFont val="TH SarabunPSK"/>
        <family val="2"/>
      </rPr>
      <t>ไปเผยแพร่ระดับภาค</t>
    </r>
  </si>
  <si>
    <r>
      <t>มีผลงานฯ และ</t>
    </r>
    <r>
      <rPr>
        <sz val="13"/>
        <color rgb="FFFF0000"/>
        <rFont val="TH SarabunPSK"/>
        <family val="2"/>
      </rPr>
      <t>นำผลงานฯ ไปเผยแพร่</t>
    </r>
    <r>
      <rPr>
        <u/>
        <sz val="13"/>
        <color rgb="FFFF0000"/>
        <rFont val="TH SarabunPSK"/>
        <family val="2"/>
      </rPr>
      <t>ต่ำกว่า</t>
    </r>
    <r>
      <rPr>
        <sz val="13"/>
        <color rgb="FFFF0000"/>
        <rFont val="TH SarabunPSK"/>
        <family val="2"/>
      </rPr>
      <t>ระดับภาค</t>
    </r>
  </si>
  <si>
    <r>
  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</si>
  <si>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มีผลงานฯ และนำไปใช้ประโยชน์ ยกระดับชุมชน/สังคม </t>
    </r>
    <r>
      <rPr>
        <sz val="13"/>
        <color rgb="FFFF0000"/>
        <rFont val="TH SarabunPSK"/>
        <family val="2"/>
      </rPr>
      <t>หรือนำผลงานฯไปเผยแพร่ระดับนานาชาติ(ใช้ได้ 2 รอบการประเมิน)</t>
    </r>
  </si>
  <si>
    <r>
      <t>มีผลงานฯ</t>
    </r>
    <r>
      <rPr>
        <sz val="13"/>
        <color rgb="FFFF0000"/>
        <rFont val="TH SarabunPSK"/>
        <family val="2"/>
      </rPr>
      <t>และได้รับรางวัลระดับชาติ/นานาชาติหรือ</t>
    </r>
    <r>
      <rPr>
        <sz val="13"/>
        <color theme="1"/>
        <rFont val="TH SarabunPSK"/>
        <family val="2"/>
      </rPr>
      <t xml:space="preserve">นำไปใช้ประโยชน์ในเชิงพาณิชย์  </t>
    </r>
    <r>
      <rPr>
        <sz val="13"/>
        <color rgb="FFFF0000"/>
        <rFont val="TH SarabunPSK"/>
        <family val="2"/>
      </rPr>
      <t>(ใช้ได้ 2 รอบการประเมิน)</t>
    </r>
  </si>
  <si>
    <t>1.3 งานพัฒนานักศึกษา การเข้าร่วมกิจกรรมกับนักศึกษา</t>
  </si>
  <si>
    <t>น้อยกว่า 30</t>
  </si>
  <si>
    <t>30-34</t>
  </si>
  <si>
    <t>35-39</t>
  </si>
  <si>
    <t>40-44</t>
  </si>
  <si>
    <t>มากกว่า 45</t>
  </si>
  <si>
    <t>1.1.2.1 สหกิจ</t>
  </si>
  <si>
    <t>1.1.2.2 ฝึกงาน</t>
  </si>
  <si>
    <t>1.1.2.3 WiL/CWIE</t>
  </si>
  <si>
    <t>1.1.2.4 วิทยานิพนธ์/โครงงาน/ปัญหาพิเศษ</t>
  </si>
  <si>
    <t>1.1.2 ที่ปรึกษาด้านวิชาการ (คณะ/วิทยาลัย)</t>
  </si>
  <si>
    <t>1.2.1 นวัตกรรมของผู้เรียนที่นำไปใช้ประโยชน์แก่ผู้ประกอบการ (อาจารย์)</t>
  </si>
  <si>
    <t>มีการจัดเตรียมหรือจัดทำนวัตกรรมหรืองานสร้างสรรค์ของผู้เรียนที่ยังไม่สมบูรณ์</t>
  </si>
  <si>
    <t>นวัตกรรมได้รับการรับรอง</t>
  </si>
  <si>
    <t>นวัตกรรมได้รับการรับรอง และนำไปใช้ประโยชน์</t>
  </si>
  <si>
    <t>นวัตกรรมที่ได้้รับการรับรองที่นำไปใช้ยกระดับผู้ประกอบการ</t>
  </si>
  <si>
    <t>มีแผนพัฒนานวัตกรรมหรืองานสร้างสรรค์ของผู้เรียน ซึ่งผ่านความเห็นชอบจากหัวหน้าหน่วยงานระดับคณะ</t>
  </si>
  <si>
    <t>เข้าร่วมโครงการ 1-3 โครงการ</t>
  </si>
  <si>
    <t>เข้าร่วมโครงการตั้งแต่ 4 โครงการขึ้นไป</t>
  </si>
  <si>
    <t>เป็นกรรมการดำเนินโครงการ 1 โครงการ</t>
  </si>
  <si>
    <t>เป็นกรรมการดำเนินโครงการ 2 โครงการ</t>
  </si>
  <si>
    <t>เป็นกรรมการดำเนินโครงการมากกว่า 2 โครงการ</t>
  </si>
  <si>
    <t>1.4 บทบาทการเป็นที่ปรึกษาให้กับนักศึกษาทั้งทางด้านวิชาการ/วิชาชีพ และการใช้ชีวิต (วัดจำนวนกิจกรรม)
- กิจกรรมเยี่ยมบ้านนักศึกษา/ผู้ปกครอง 
- ให้คำปรึกษานักศึกษาก่อนลงทะเบียนเรียน
- ให้คำปรึกษาหลังนักศึกษาทราบผลการเรียน
- การแจ้งข้อมูลข่าวสาร แนะแนวอาชีพ
- มีการจัดสรรเวลาให้นักศึกษาเข้าพบ</t>
  </si>
  <si>
    <t xml:space="preserve">การบริการวิชาการ </t>
  </si>
  <si>
    <t xml:space="preserve">งานทำนุบำรุง อนุรักษ์ศิลปวัฒนธรรมและสิ่งแวดล้อม  </t>
  </si>
  <si>
    <t>3.เน้นยุทธศาสตร์มหาวิทยาลัย (สามารถเลือกได้)</t>
  </si>
  <si>
    <t>มีโครงการ</t>
  </si>
  <si>
    <t>มีโครงการที่มีการประเมินในเรื่องต้นทุน และกำไร</t>
  </si>
  <si>
    <t>มีการดำเนินโครงการตามแผน</t>
  </si>
  <si>
    <t>ดำเนินโครงการและมีนักศึกษาเข้าไปมีส่วนร่วมในกิจกรรม/โครงการ</t>
  </si>
  <si>
    <t>มีผลกำไรสูงกว่า 10% ของต้้นทุนผันแปร</t>
  </si>
  <si>
    <t xml:space="preserve">5.3 งานฟาร์มเพื่อการศึกษา (ประเมินได้ 2 รอบการประเมิน)
</t>
  </si>
  <si>
    <t xml:space="preserve">5.2 งานฟาร์มเพื่อหารายได้ (ประเมินได้ 2 รอบการประเมิน)
</t>
  </si>
  <si>
    <t>มีผลกำไรเกิดขึ้น</t>
  </si>
  <si>
    <t>มีผลการดำเนินงานดีกว่าปีก่อน</t>
  </si>
  <si>
    <t>มีผลกำไรเกิดขึ้นจากการดำเนินงาน</t>
  </si>
  <si>
    <t xml:space="preserve">ลดลงไม่น้อยกว่า 1 % </t>
  </si>
  <si>
    <t xml:space="preserve">ลดลงไม่น้อยกว่า 2 % </t>
  </si>
  <si>
    <t xml:space="preserve">ลดลงไม่น้อยกว่า 3 % </t>
  </si>
  <si>
    <t xml:space="preserve">ลดลงไม่น้อยกว่า 4 % </t>
  </si>
  <si>
    <t xml:space="preserve">ลดลงไม่น้อยกว่า 5 % </t>
  </si>
  <si>
    <t>5.1.2 ลดรายจ่ายดำเนินงาน (ค่าไฟฟ้า) เทียบกับรอบการประเมินที่ผ่านมา (ภาพรวมเชิงพื้นที่)</t>
  </si>
  <si>
    <t xml:space="preserve">5.1.1 การบริหารทรัพย์สิน (ที่ดิน)
</t>
  </si>
  <si>
    <t>5.1.2 การบริหารทรัพย์สิน 
อาคาร  ห้องปฏิบัติการ ครุภัณฑ์</t>
  </si>
  <si>
    <t xml:space="preserve"> 1.00 - 2.50</t>
  </si>
  <si>
    <t xml:space="preserve"> 2.51 - 3.50</t>
  </si>
  <si>
    <t xml:space="preserve"> 3.51 - 4.00</t>
  </si>
  <si>
    <t>4.01 - 4.50</t>
  </si>
  <si>
    <t xml:space="preserve"> 4.51 - 5.00</t>
  </si>
  <si>
    <t>อยู่ในระหว่างการเข้าร่วมโครงการ</t>
  </si>
  <si>
    <t>ได้รับอนุมัติให้เข้าร่วมโครงการ</t>
  </si>
  <si>
    <t>ดำเนินการตามแผนโครงการที่ได้นำเสนอไว้ และมีคะแนนประเมินผลสัมฤทธิ์ผ่านเกณฑ์</t>
  </si>
  <si>
    <t>ยื่นขออนุมัติเข้าร่วมโครงการ</t>
  </si>
  <si>
    <t xml:space="preserve">หลังสำเร็จจากการฝึกอบรมโครงการตามแผนและอยู่ระหว่างดำเนินการตามแผนโครงการที่ได้้นำเสนอไว้ </t>
  </si>
  <si>
    <t>นำองค์ความรู้จากการแลกเปลี่ยนเรียนรู้มาการแก้ไขปัญหา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</si>
  <si>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
ได้รับอนุมัติจากคณะและสถานประกอบการ</t>
  </si>
  <si>
    <t xml:space="preserve"> อยู่ระหว่างแลกเปลี่ยนองค์ความรู้ กับภาคธุรกิจ/ภาคอุตสาหกรรม</t>
  </si>
  <si>
    <t>มีทักษะและองค์ความรู้ที่ได้จากการแลกเปลี่ยนองค์ความรู้กับภาคธุรกิจ/ภาคอุตสาหกรรม
(หลังสิ้นสุดโครงการและอยู่ครบหลักสูตร)</t>
  </si>
  <si>
    <t>ผ่านกระบวนการการแลกเปลี่ยนความรู้ กับภาคธุรกิจ/ภาคอุตสาหกรรม (อยู่ครบตามระยะเวลา)</t>
  </si>
  <si>
    <t>หลักสูตรได้รับอนุมัติจากสภามหาวิทยาลัย</t>
  </si>
  <si>
    <t>เป็นคณะกรรมการพัฒนาหลักสูตร</t>
  </si>
  <si>
    <t>มีการติดต่อประสานกับหน่วยงานที่จะเข้ามาพัฒนาหลักสูตรร่วมกัน</t>
  </si>
  <si>
    <t>มีแนวคิดและผ่านกระบวนการประชุมในการพัฒนาหลักสูตรร่วมกับภาคธุรกิจ/ภาคอุตสาหกรรม หรือต่างประเทศ</t>
  </si>
  <si>
    <t xml:space="preserve">อยู่ระหว่างดำเนินการพัฒนาหลักสูตร
</t>
  </si>
  <si>
    <t>มีตำรา/หนังสือ/เอกสารหลักฐานที่ใช้ในการประเมินผลการสอนแต่ยังไม่สมบูรณ์</t>
  </si>
  <si>
    <t>มีตำรา/หนังสือ/เอกสารที่ใช้ในการประเมินผลการสอนโดยมีรายละเอียดพอสมควร (ตามหลักเกณฑ์)</t>
  </si>
  <si>
    <t>คณะรับเรื่องประเมินผลการสอนหรือยื่นประเมินหนังสือ</t>
  </si>
  <si>
    <t>มหาวิทยาลัยรับเรื่อง อยู่ระหว่างดำเนินการขอกำหนดตำแหน่งทางวิชาการ หรือปรับเพิ่มคุณวุฒิปริญญาเอก</t>
  </si>
  <si>
    <t>ได้้้รับการแต่งตั้งให้ดำรงตำแหน่งทางวิชาการ หรือปรับเพิ่มคุณวุฒิปริญญาเอก</t>
  </si>
  <si>
    <t>สำรวจความต้องการ</t>
  </si>
  <si>
    <t>ตั้งแต่ 250,000 บาทขึ้นไป</t>
  </si>
  <si>
    <t>ต่ำกว่า 50,000 บาท</t>
  </si>
  <si>
    <t>50,000 - 100,000 บาท</t>
  </si>
  <si>
    <t>100,001 - 150,000 บาท</t>
  </si>
  <si>
    <t>150,001 - 249,999 บาท</t>
  </si>
  <si>
    <t>5.10 ต้นแบบผลิตภัณฑ์ Products Champion (คณะ/วิทยาลัย)</t>
  </si>
  <si>
    <t>มีผลงานและมีการนำเสนอ หรือจัดเสนอผลงานเพื่อสื่อสารกับหน่วยงานภาครัฐ/ภาคอุตสาหกรรม</t>
  </si>
  <si>
    <t>มีการนำผลงาน ไปขยายผลร่วมกับภาครัฐ/ภาคอุตสาหกรรมในระดับพื้นที่</t>
  </si>
  <si>
    <t>มีการนำผลงาน ไปขยายผลร่วมกับภาครัฐ/ภาคอุตสาหกรรมในระดับ่จังหวัด</t>
  </si>
  <si>
    <t>มีการนำผลงาน ไปขยายผลร่วมกับภาครัฐ/ภาคอุตสาหกรรมในระดับภาค</t>
  </si>
  <si>
    <t>ผลการวิจัย เทคโนโลยีและนวัตกรรม ไปขยายผลและเกิด impact กับภาครัฐ/ธุรกิจ/อุตสาหกรรม</t>
  </si>
  <si>
    <t>5.12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</si>
  <si>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มีผลงานและมีการนำเสนอ หรือจัดเสนอผลงานที่สนับสนุนวัฒนธรรมสร้างสรรค์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</si>
  <si>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มีการนำผลงาน ไปขยายผลร่วมกับผู้ประกอบการ/ภาคธุรกิจ/ภาคอุตสาหกรรม ในระดับพื้นที่</t>
  </si>
  <si>
    <t>มีการนำผลงาน ไปขยายผลร่วมกับผู้ประกอบการ/ภาคธุรกิจ/ภาคอุตสาหกรรม ในระดับจังหวัด</t>
  </si>
  <si>
    <t>มีการนำผลงาน ไปขยายผลร่วมกับผู้ประกอบการ/ภาคธุรกิจ/ภาคอุตสาหกรรม ในระดับภาค</t>
  </si>
  <si>
    <t>มีผลงานนวัตกรรมที่สนับสนุนวัฒนธรรมสร้างสรรค์ ไปขยายผลและเกิด impact กับผู้ประกอบการ/ภาคธุรกิจ/ภาคอุตสาหกรรม</t>
  </si>
  <si>
    <t>400,000 - 499,999 บาท</t>
  </si>
  <si>
    <t>300,000 - 399,999 บาท</t>
  </si>
  <si>
    <t>200,000 -299,999 บาท</t>
  </si>
  <si>
    <t>1-199,999 บาท</t>
  </si>
  <si>
    <t xml:space="preserve"> 500,000 บาทขึ้นไป</t>
  </si>
  <si>
    <t>5.15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</si>
  <si>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5.6 โครงการที่ตอบสนองตามยุทธศาสตร์ของมหาวิทยาลัย  (คณะ/วิทยาลัย)</t>
  </si>
  <si>
    <r>
      <t xml:space="preserve">3.4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(ไม่ก่อให้เกิดรายได้)</t>
    </r>
  </si>
  <si>
    <r>
      <t xml:space="preserve">3.3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(ก่อให้เกิดรายได้)</t>
    </r>
  </si>
  <si>
    <t>ตั้งแต่ 100000 บาทขึ้นไป</t>
  </si>
  <si>
    <t>80,000 - 99,999 บาท</t>
  </si>
  <si>
    <t>60,000 - 79,999 บาท</t>
  </si>
  <si>
    <t>40,000 - 59,999 บาท</t>
  </si>
  <si>
    <t>20,000 - 39,999 บาท</t>
  </si>
  <si>
    <t>ให้มหาวิทยาลัยออกประกาศการจัดเก็บรายได้</t>
  </si>
  <si>
    <t>เป็นผู้รับผิดชอบโครงการ</t>
  </si>
  <si>
    <t>เป็นวิทยากร/กรรมการผู้ทรงคุณวุฒิ</t>
  </si>
  <si>
    <t>เป็นกรรมการดำเนินโครงการตามคำสั่งของหน่วยงานมากกว่า 1 โครงการ</t>
  </si>
  <si>
    <t>เป็นกรรมการดำเนินโครงการตามคำสั่งของหน่วยงาน 1 โครงการ</t>
  </si>
  <si>
    <r>
      <t xml:space="preserve">3.5 การเป็นวิทยากรหรือกรรมการผู้ทรงคุณวุฒิ โดยต้องได้รับอนุญาตจากมหาวิทยาลัยหรือหน่วยงาน และสร้างรายได้ให้กับมหาวิทยาลัย </t>
    </r>
    <r>
      <rPr>
        <sz val="18"/>
        <color rgb="FFFF0000"/>
        <rFont val="TH SarabunPSK"/>
        <family val="2"/>
      </rPr>
      <t>(รายได้ที่วิทยากรได้รับจริง)</t>
    </r>
  </si>
  <si>
    <t>5.10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</si>
  <si>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0-5</t>
  </si>
  <si>
    <t>5.4การเข้าสู่ตำแหน่งวิชาการ
/ปรับคุณวุฒิปริญญาเอก</t>
  </si>
  <si>
    <t>5.5 การไปพัฒนาตนเองที่มีผลกระทบกับมหาวิทยาลัย (Up-skill Re-skill)</t>
  </si>
  <si>
    <t>5.6 การแลกเปลี่ยนความรู้/แก้ปัญหาให้กับภาคธุรกิจและภาคอุตสาหกรรม</t>
  </si>
  <si>
    <t>5.11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</si>
  <si>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 xml:space="preserve">5.12งบประมาณจากแห่ล่งทุนภายนอกสนับสนุนการสร้างผู้ประกอบการ/ธุรกิจใหม่ </t>
  </si>
  <si>
    <t>5.13 หนังสือหรือตำรา (นับได้สี่รอบการประเมิน)</t>
  </si>
  <si>
    <t>5.14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</si>
  <si>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0-6</t>
  </si>
  <si>
    <t>0-2</t>
  </si>
  <si>
    <r>
      <rPr>
        <sz val="18"/>
        <color rgb="FFFF0000"/>
        <rFont val="TH SarabunPSK"/>
        <family val="2"/>
      </rPr>
      <t>(18)</t>
    </r>
    <r>
      <rPr>
        <sz val="18"/>
        <color theme="1"/>
        <rFont val="TH SarabunPSK"/>
        <family val="2"/>
      </rPr>
      <t xml:space="preserve"> 15</t>
    </r>
  </si>
  <si>
    <r>
      <rPr>
        <sz val="18"/>
        <color rgb="FFFF0000"/>
        <rFont val="TH SarabunPSK"/>
        <family val="2"/>
      </rPr>
      <t xml:space="preserve">(5) </t>
    </r>
    <r>
      <rPr>
        <sz val="18"/>
        <color theme="1"/>
        <rFont val="TH SarabunPSK"/>
        <family val="2"/>
      </rPr>
      <t>6</t>
    </r>
  </si>
  <si>
    <r>
      <rPr>
        <sz val="18"/>
        <color rgb="FFFF0000"/>
        <rFont val="TH SarabunPSK"/>
        <family val="2"/>
      </rPr>
      <t>(5)</t>
    </r>
    <r>
      <rPr>
        <sz val="18"/>
        <color theme="1"/>
        <rFont val="TH SarabunPSK"/>
        <family val="2"/>
      </rPr>
      <t xml:space="preserve"> 6</t>
    </r>
  </si>
  <si>
    <r>
      <t xml:space="preserve">ระดับค่าเป้าหมาย </t>
    </r>
    <r>
      <rPr>
        <b/>
        <sz val="18"/>
        <color rgb="FFFF0000"/>
        <rFont val="TH SarabunPSK"/>
        <family val="2"/>
      </rPr>
      <t>(เน้นการทำวิจัย)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</si>
  <si>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120,000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60,000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</si>
  <si>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100,000 - 119,999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50,000 - 59,999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</si>
  <si>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80,000 - 99,999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40,000 - 49,999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</si>
  <si>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60,000 - 79,999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30,000 - 39,999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</si>
  <si>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40,000 - 59,999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20,000 - 29,999 บาท</t>
    </r>
  </si>
  <si>
    <t>0-4</t>
  </si>
  <si>
    <t>ภารกิจที่ตอบสนองต่อภารกิจเชิงรุกของมหาวิทยาลัย 15</t>
  </si>
  <si>
    <t>งานทำนุบำรุง อนุรักษ์ศิลปวัฒนธรรมและสิ่งแวดล้อม  5</t>
  </si>
  <si>
    <t>การบริการวิชาการ 13</t>
  </si>
  <si>
    <t>เป็นวิทยากร/ผู้ทรงคุณวุฒิ</t>
  </si>
  <si>
    <t>เป็นกรรมการโครงการตามคำสั่งหน่วยงาน มากกว่า 1 โครงการ</t>
  </si>
  <si>
    <t>มีหนังสือหรือตำราที่ได้รับการตีพิมพ์ที่มีกองบรรณาธิการ</t>
  </si>
  <si>
    <t xml:space="preserve">อยู่ระหว่างผู้ทรงคุณวุฒิของกองบรรณาธิการ ดำเนินการประเมิน
</t>
  </si>
  <si>
    <t>กองบรรณาธิการรับเรื่องในการตีพิมพ์หนังสือ/ตำรา</t>
  </si>
  <si>
    <t>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</si>
  <si>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มีตำรา/หนังสือ ที่ผลิตขึ้นเองที่สมบูรณ์แล้ว</t>
  </si>
  <si>
    <t>มีตำรา/หนังสือ ทื่ผลิตขึ้นเองที่ ยังไม่สมบูรณ์</t>
  </si>
  <si>
    <t>เป็นกรรมการ 1 งาน</t>
  </si>
  <si>
    <t>เป็นกรรมการ 2 งาน</t>
  </si>
  <si>
    <t>เป็นกรรมการ 3 งาน</t>
  </si>
  <si>
    <t>เป็นกรรมการ 4 งาน</t>
  </si>
  <si>
    <t>เป็นประธานกรรมการ/หัวหน้าแผนก/ห้ัวหน้างาน</t>
  </si>
  <si>
    <t>5.14 งานที่ได้รับการแต่งตั้งตามคำสั่งของมหาวิทยาลัย/วิทยาเขต ซึ่งมีผลกระทบระดับมหาวิทยาลัย</t>
  </si>
  <si>
    <r>
      <t xml:space="preserve">3.5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</t>
    </r>
    <r>
      <rPr>
        <sz val="18"/>
        <color rgb="FFFF0000"/>
        <rFont val="TH SarabunPSK"/>
        <family val="2"/>
      </rPr>
      <t>(รายได้ที่วิทยากรได้รับจริง) ***ประสานสำนักการจัดการนวัตกรรมออกร่างประกาศ การหักเงินดังกล่าวเข้ามหาวิทยาลัยโดยด่วน***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</si>
  <si>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(บังคับประเมินทุกตัวชี้วัด)</t>
    </r>
  </si>
  <si>
    <t xml:space="preserve">2.1 งบประมาณจากแหล่งทุนภายใน/ภายนอก </t>
  </si>
  <si>
    <t>1.1 ด้านการเรียนการสอน :ช่ั่วโมงการสอน (คำนวณโดยใช้สูตรภาระงานที่มหาวิทยาลัยกำหนด)</t>
  </si>
  <si>
    <t>1.2 ด้านการสร้างผู้ประกอบการ : นวัตกรรมของผู้เรียนที่นำไปใช้ประโยชน์แก่ผู้ประกอบการ (อาจารย์)</t>
  </si>
  <si>
    <t>1.เน้นด้านการจัดการศึกษา (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</si>
  <si>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Q1-Q4
</t>
  </si>
  <si>
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</si>
  <si>
    <t>มีผลงานฯ และนำผลงานฯ ไปเผยแพร่ระดับภาค</t>
  </si>
  <si>
    <t>มีผลงานฯ และนำผลงานฯไปเผยแพร่ระดับชาติ</t>
  </si>
  <si>
    <t>มีผลงานฯ และนำไปใช้ประโยชน์ ยกระดับชุมชน/สังคม หรือนำผลงานฯไปเผยแพร่ระดับนานาชาติ(ใช้ได้ 2 รอบการประเมิน)</t>
  </si>
  <si>
    <t>มีผลงานฯและได้รับรางวัลระดับชาติ/นานาชาติหรือนำไปใช้ประโยชน์ในเชิงพาณิชย์  (ใช้ได้ 2 รอบการประเมิน)</t>
  </si>
  <si>
    <t xml:space="preserve">3.1.1 งบประมาณบริการวิชาการที่ก่อให้เกิดรายได้ </t>
  </si>
  <si>
    <t>มหาวิทยาลัยต้องดำเนินการออกระเบียบเพื่อให้สามารถจัดเก็บรายได้จากการที่บุคลากรไปเป็นวิทยากร **เนื่่องจากใช้เวลาราชการ</t>
  </si>
  <si>
    <t xml:space="preserve">3.2.1 ผลงานนวัตกรรมที่ใช้ประโยชน์ในการพัฒนาองค์กรตามองค์ประกอบ Green campus </t>
  </si>
  <si>
    <t xml:space="preserve">3.2.2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</si>
  <si>
    <t xml:space="preserve">3.2.3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</si>
  <si>
    <t>3.3.16 งานที่ได้รับการแต่งตั้งตามคำสั่งของมหาวิทยาลัย/วิทยาเขต ซึ่งมีผลกระทบระดับมหาวิทยาลัย</t>
  </si>
  <si>
    <t>มีตำรา/หนังสือ ทื่ผลิตขึ้นเองที่
ยังไม่สมบูรณ์</t>
  </si>
  <si>
    <t>หลักเกณฑ์ีที่ใช้อ้างอิงระดับ 2 คือประกาศมหาวิทยาลัยเทคโนโลยีราชมงคลศรีวิชัย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</si>
  <si>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หมายเหตุ</t>
  </si>
  <si>
    <t>เป็นกรรมการ 4 งานขึ้นไป</t>
  </si>
  <si>
    <t>ระดับค่าเป้าหมายที่ 5 กำหนดให้เป็นทั้ง impact ในพื้นที่ และ impact ระดับมหาวิทยาลัย  
**หน่วยงานผู้รับผิดชอบด้านนั้นๆได้รับงบประมาณเพิ่มขึ้นจากผลการวิจัยเหล่านี้</t>
  </si>
  <si>
    <t>ที่ประชุมให้อธิกาารบดีพิจารณาน้ำหนัก 2 ชุด</t>
  </si>
  <si>
    <t>แจ้งสำนักวิทยบริการเขียโปรแกรมในการคำนวณสูตรคิดภาระงานให้้เป็นมาตรฐานเดียวกัน</t>
  </si>
  <si>
    <t>ให้นักศึกษาเลือกกิจกรรมที่อาจารย์ที่ปรึกษาปฏิบัติตามแบบประเมิน โดย 1 กิจกรรมมีค่าคะแนนเท่ากับ 1 คะแนน และให้นำผลการประเมินมาหารเฉลี่ย</t>
  </si>
  <si>
    <t>3.1.2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(รายได้ที่วิทยากรได้รับจริง)</t>
  </si>
  <si>
    <t>3.1.3 การพัฒนาเทคโนโลยี/นวัตกรรมเพื่อพัฒนาความเป็นผู้ประกอบการ</t>
  </si>
  <si>
    <r>
      <t xml:space="preserve">3.3.3 </t>
    </r>
    <r>
      <rPr>
        <b/>
        <sz val="18"/>
        <color theme="1"/>
        <rFont val="TH SarabunPSK"/>
        <family val="2"/>
      </rPr>
      <t>หารายได้</t>
    </r>
    <r>
      <rPr>
        <sz val="18"/>
        <color theme="1"/>
        <rFont val="TH SarabunPSK"/>
        <family val="2"/>
      </rPr>
      <t xml:space="preserve">:การบริหารทรัพย์สิน ประเภทที่ดิน
</t>
    </r>
  </si>
  <si>
    <r>
      <t xml:space="preserve">3.3.5 </t>
    </r>
    <r>
      <rPr>
        <b/>
        <sz val="18"/>
        <color theme="1"/>
        <rFont val="TH SarabunPSK"/>
        <family val="2"/>
      </rPr>
      <t>ลดรายจ่าย:</t>
    </r>
    <r>
      <rPr>
        <sz val="18"/>
        <color theme="1"/>
        <rFont val="TH SarabunPSK"/>
        <family val="2"/>
      </rPr>
      <t xml:space="preserve"> ลดรายจ่ายดำเนินงาน (ค่าไฟฟ้า) เทียบกับรอบการประเมินที่ผ่านมา (ภาพรวมเชิงพื้นที่)</t>
    </r>
  </si>
  <si>
    <t>3.3.9 การไปพัฒนาตนเองที่มีผลกระทบกับมหาวิทยาลัย (Up-skill Re-skill)</t>
  </si>
  <si>
    <t>3.3.10 อาจารย์เข้าร่วมการพัฒนาหลักสูตรร่วมกับภาคธุรกิจหรือภาคอุตสาหกรรม หรือต่างประเทศ(degree )</t>
  </si>
  <si>
    <t>3.3.11 อาจารย์เข้าร่วมการพัฒนาหลักสูตร 
(non degree) ที่ตอบสนองต่อความต้องการของผู้เรียน</t>
  </si>
  <si>
    <t>3.3.12 รายได้จากผลงานทรัพย์สินทางปัญญา ที่ได้รับอนุญาตให้ใช้สิทธิ์ Licencing</t>
  </si>
  <si>
    <t>3.3.13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</si>
  <si>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ตัวชี้วัดผลสัมฤทธิ์ของงาน (ก)</t>
  </si>
  <si>
    <t>ระดับค่าเป้าหมาย (ข)</t>
  </si>
  <si>
    <t>คะแนนที่ได้
(ค)</t>
  </si>
  <si>
    <t>น้ำหนัก (%)
(ง)</t>
  </si>
  <si>
    <t>ผลรวม (จ)
= (ค x ง)</t>
  </si>
  <si>
    <t xml:space="preserve"> ชื่อผู้รับการประเมิน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</si>
  <si>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 ชื่อผู้ประเมิน............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</si>
  <si>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มีสัดส่วนร่วมในโครงการวิจัยรวมกัน
ร้อยละ  
อ : 1-20
ผศ./รศ./ศ. : 1-40
</t>
  </si>
  <si>
    <t xml:space="preserve">มีสัดส่วนร่วมในโครงการวิจัยรวมกัน
ร้อยละ  
อ. 21-40
ผศ./รศ./ศ. : 41-60
</t>
  </si>
  <si>
    <t xml:space="preserve">มีสัดส่วนร่วมในโครงการวิจัยรวมกัน
ร้อยละ  
อ.41-60
ผศ./รศ./ศ. : 61-70
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</si>
  <si>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
ร้อยละ  
อ.61-80
ผศ./รศ./ศ. : 71-80
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</si>
  <si>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
ร้อยละ 80</t>
  </si>
  <si>
    <t>ด้านผลสัมฤทธิ์ของงานสายวิชาการที่มหาวิทยาลัยกำหนด</t>
  </si>
  <si>
    <t>3.00 - 3.49</t>
  </si>
  <si>
    <t>3.50 - 3.99</t>
  </si>
  <si>
    <t>น้อยกว่า 3.00</t>
  </si>
  <si>
    <t xml:space="preserve">1.2 การสร้างผู้ประกอบการ :
นวัตกรรมของผู้เรียนที่นำไปใช้ประโยชน์แก่ผู้ประกอบการ  </t>
  </si>
  <si>
    <t>*ระดับค่าเป้าหมายที่ 1 ต้องผ่านแผนร่วมระดับสาขาด้วย
*ผู้้ประกอบการหมายถึง ผู้ประกอบการตั้งแต่ระดับวิสาหกิจชุมชนขึ้นไป</t>
  </si>
  <si>
    <t>2.3 บทความทางวิชาการ ที่ได้รับการตีพิมพ์เผยแพร่ในระดับชาติหรือนานาชาติ หรือได้รับสิทธิบัตร/อนุสิทธิบัตร (ใช้่ได้สองรอบการประเมิน)</t>
  </si>
  <si>
    <t>*คำนวณตามสัดส่วนภาระ</t>
  </si>
  <si>
    <t xml:space="preserve">มากกว่า 40,000 บาท </t>
  </si>
  <si>
    <r>
      <t xml:space="preserve">3.1.4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ก่อให้เกิดรายได้</t>
    </r>
  </si>
  <si>
    <t>* มีระเบียบรองรับให้้สามารถเคลมได้ไม่เกิน 5 คน</t>
  </si>
  <si>
    <r>
      <t xml:space="preserve">3.1.5 มีส่วนร่วมในโครงการบริการวิชาการของหน่วยงานที่ต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ไม่ก่อให้เกิดรายได้</t>
    </r>
    <r>
      <rPr>
        <b/>
        <sz val="18"/>
        <color theme="1"/>
        <rFont val="TH SarabunPSK"/>
        <family val="2"/>
      </rPr>
      <t xml:space="preserve"> </t>
    </r>
  </si>
  <si>
    <t>3.3.1 การแลกเปลี่ยนความรู้/แก้ปัญหาให้กับภาคธุรกิจหรือภาคอุตสาหกรรม</t>
  </si>
  <si>
    <r>
      <t xml:space="preserve">3.3.4 </t>
    </r>
    <r>
      <rPr>
        <b/>
        <sz val="18"/>
        <color theme="1"/>
        <rFont val="TH SarabunPSK"/>
        <family val="2"/>
      </rPr>
      <t>หารายได้:</t>
    </r>
    <r>
      <rPr>
        <sz val="18"/>
        <color theme="1"/>
        <rFont val="TH SarabunPSK"/>
        <family val="2"/>
      </rPr>
      <t xml:space="preserve"> การบริหารทรัพย์สิน เช่น
อาคาร ห้องประชุม ห้องปฏิบัติการ ครุภัณฑ์</t>
    </r>
  </si>
  <si>
    <t>สำนักพิมพ์ซึ่งมีกองบรรณาธิการรับเรื่องในการตีพิมพ์หนังสือ/ตำรา</t>
  </si>
  <si>
    <t xml:space="preserve">อยู่ระหว่างผู้ทรงคุณวุฒิของกองบรรณาธิการของสำนักพิมพ์ ดำเนินการประเมิน
</t>
  </si>
  <si>
    <t>เป็นคณะกรรมการที่แต่งตั้งโดยมหาวิทยาลัย</t>
  </si>
  <si>
    <t>นำเข้าข้อมูลหน่วยงานเข้าระบบฐานข้อมูล</t>
  </si>
  <si>
    <t>มหาวิทยาลัยถูกจัดลำดับอยู่ในฐานข้อมูล THE</t>
  </si>
  <si>
    <t>การจัดลำดับในฐานข้อมูล THE มีค่าเพิ่มขึ้นจากปีที่ผ่านมา</t>
  </si>
  <si>
    <t>มีการลงทะเบียนในระบบ THE</t>
  </si>
  <si>
    <t>มีหนังสือหรือตำราที่ได้รับการตีพิมพ์จากสำนักพิมพ์ (มีกองบรรณาธิการ)</t>
  </si>
  <si>
    <t>1 - 50,000 บาท</t>
  </si>
  <si>
    <t>1. ที่ปรึกษาด้านวิชาการ (คณะ/วิทยาลัย)</t>
  </si>
  <si>
    <t>1.2  สหกิจ</t>
  </si>
  <si>
    <t>1.3 ฝึกงาน</t>
  </si>
  <si>
    <t>1.4 WiL/CWIE</t>
  </si>
  <si>
    <t>1.5 วิทยานิพนธ์/โครงงาน/ปัญหาพิเศษ</t>
  </si>
  <si>
    <t>2. หลักสูตรเฉพาะที่ใช้เทคโนโลยี นวัตกรรมเพื่อพัฒนาผู้ประกอบการ (คณะ/วิทยาลัย)</t>
  </si>
  <si>
    <t>3. รางวัลด้านผู้ประกอบการของผู้เรียน (คณะ/วิทยาลัย)</t>
  </si>
  <si>
    <t>4. รางวัลของผู้ประกอบการของบุคคลทั่วไป (คณะ/วิทยาลัย)</t>
  </si>
  <si>
    <t>5. งบประมาณการพัฒนาเทคโนโลยี/นวัตกรรม เพื่อ พัฒนาความเป็นผู้ประกอบการ (คณะ/วิทยาลัย)</t>
  </si>
  <si>
    <t>6.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</si>
  <si>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7. จำนวนนักศึกษาตกออก (อาจารย์ผู้รับผิดชอบหลักสูตร/อาจารย์ที่ปรึกษา) (คณะ/วิทยาลัย)</t>
  </si>
  <si>
    <t>8. โครงการที่ตอบสนองตามยุทธศาสตร์ของมหาวิทยาลัย  (คณะ/วิทยาลัย)</t>
  </si>
  <si>
    <t>9. ต้นแบบผลิตภัณฑ์ Products Champion (คณะ/วิทยาลัย)</t>
  </si>
  <si>
    <t>10.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</si>
  <si>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11.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</si>
  <si>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ตัวชี้วัดที่ได้คัดออกให้คณะ/วิทยาลัยนำไปประเมินตามยุทธศาสตร์</t>
  </si>
  <si>
    <t xml:space="preserve">ตัวชี้วัดผลสัมฤทธิ์ของงาน </t>
  </si>
  <si>
    <t>ร้อยละความสำเร็จการเบิกจ่ายงบประมาณสะสมประจำปี
รอบที่ 1 ตั้งแต่ 1 ตุลาคม ถึงสิ้นเดือนกุมภาพันธ์ 
รอบที่ 2 ตั้งแต่ 1 ตุลาคม ถึงส้ินเดือนสิงหาคม</t>
  </si>
  <si>
    <t>คะแนนประเมินประกันคุณภาพของหน่วยงาน (ใช้ผลคะแนนในรอบล่าสุด)</t>
  </si>
  <si>
    <t>ร้อยละความสำเร็จด้านยุ่ทธศาตร์  ด้านบริหารจัดการองค์กร</t>
  </si>
  <si>
    <t>ด้านผลสัมฤทธิ์ของงาน</t>
  </si>
  <si>
    <t>รวมน้ำหนักการประเมิน</t>
  </si>
  <si>
    <t>ความสำเร็จของภารกิจหลักของหน่วยงาน</t>
  </si>
  <si>
    <t>ความสำเร็จตามภารกิจยุทธศาสตร์หรือนโยบายมหาวิทยาลัย หรือนโยบายสภามหาวิทยาลัย</t>
  </si>
  <si>
    <t>ความสำเร็จของภารกิจอื่นที่ผู้บังคับบัญชามอบหมาย</t>
  </si>
  <si>
    <t>รอบที่ 1: น้อยกว่า 30
รอบที่ 2 :น้อยกว่า 76</t>
  </si>
  <si>
    <t>รอบที่ 1: 30 - 35
รอบที่ 2 : 76 - 80</t>
  </si>
  <si>
    <t>รอบที่ 1:36 - 40
รอบที่ 2 :81-85</t>
  </si>
  <si>
    <t>รอบที่ 1: 41 - 45
รอบที่ 2 : 86 - 90</t>
  </si>
  <si>
    <t>รอบที่ 1:มากกว่า 45
รอบที่ 2 :มากกว่า 90</t>
  </si>
  <si>
    <t>4.00 - 4.49</t>
  </si>
  <si>
    <t>มากกว่า 4.49</t>
  </si>
  <si>
    <t>กิจกรรมความร่วมมือระหว่างศิษย์เก่ากับมหาวิทยาลัย (กิจกรรม)</t>
  </si>
  <si>
    <t>ความสำเร็จด้านยุทธศาสตร์ การพัฒนางานวิจัย และวัฒนธรรมสร้างสรรค์</t>
  </si>
  <si>
    <t>ความสำเร็จด้านยุทธศาสตร์ ด้านการจัดการศึกษา</t>
  </si>
  <si>
    <t>1. หลักสูตรเฉพาะที่ใช้เทคโนโลยี นวัตกรรมเพื่อพัฒนาผู้ประกอบการ (คณะ/วิทยาลัย)</t>
  </si>
  <si>
    <t>2.รางวัลด้านผู้ประกอบการของผู้เรียน (คณะ/วิทยาลัย)</t>
  </si>
  <si>
    <t>3. ต้นแบบผลิตภัณฑ์ Products Champion (คณะ/วิทยาลัย)</t>
  </si>
  <si>
    <t>6.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</si>
  <si>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8.รายได้จากการให้บริการทางธุรกิจ (ล้านบาท)</t>
  </si>
  <si>
    <t>5.จำนวนหลักสูตร Non degree ที่สร้างกำลังคนสมรรถนะสูง มีผู้เรียนเป็นไปตามแผน</t>
  </si>
  <si>
    <t>60-79</t>
  </si>
  <si>
    <t>40-59</t>
  </si>
  <si>
    <t>ต่ำกว่า 20</t>
  </si>
  <si>
    <t>20-39</t>
  </si>
  <si>
    <t>80-100</t>
  </si>
  <si>
    <t xml:space="preserve">4.จำนวนหลักสูตร (Degree) ที่สร้างกำลังคนสมรรถนะสูง ร่วมกับภาคธุรกิจ/อุตสาหกรรม 
</t>
  </si>
  <si>
    <t>50 ขึ้นไป</t>
  </si>
  <si>
    <t>20 - 29</t>
  </si>
  <si>
    <t>40 ขึ้นไป</t>
  </si>
  <si>
    <t>30-39</t>
  </si>
  <si>
    <t>40-49</t>
  </si>
  <si>
    <t>11.ผลงานงานวิจัย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</si>
  <si>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12..ภารกิจมอบหมายอื่น ๆ</t>
  </si>
  <si>
    <t xml:space="preserve">ร้อยละผู้เรียนทั้งในและนอกระบบเป็นไปตามแผนรับของแต่ละหลักสูตรใน มคอ.2 </t>
  </si>
  <si>
    <t>80 ขึ้นไป</t>
  </si>
  <si>
    <t>70 - 79</t>
  </si>
  <si>
    <t>60 - 69</t>
  </si>
  <si>
    <t>50 -59</t>
  </si>
  <si>
    <t>น้อยกว่า 50</t>
  </si>
  <si>
    <t>ร้อยละจำนวนนักศึกษาที่ตกออก</t>
  </si>
  <si>
    <t>30 - 39</t>
  </si>
  <si>
    <t>10 - 19</t>
  </si>
  <si>
    <t>น้อยกว่า 10</t>
  </si>
  <si>
    <t>8.00 - 9.99</t>
  </si>
  <si>
    <t>6.00 - 7.99</t>
  </si>
  <si>
    <t>4.00 - 5.99</t>
  </si>
  <si>
    <t>น้อยกว่า 4.00</t>
  </si>
  <si>
    <t>10.00 ขึ้นไป</t>
  </si>
  <si>
    <t>4.01 - 5.00</t>
  </si>
  <si>
    <t>3.01 - 4.00</t>
  </si>
  <si>
    <t>2.01 - 3.00</t>
  </si>
  <si>
    <t>1.01 - 2.00</t>
  </si>
  <si>
    <t>น้อยกว่า 1.01</t>
  </si>
  <si>
    <t>1 กิจกรรม</t>
  </si>
  <si>
    <t>2 กิจกรรม</t>
  </si>
  <si>
    <t>3 กิจกรรม</t>
  </si>
  <si>
    <t>4 กิจกรรม</t>
  </si>
  <si>
    <t>มากกว่า 4  กิจกรรม</t>
  </si>
  <si>
    <t>ตั้งแต่ 1 ล้านบาทขึ้นไป</t>
  </si>
  <si>
    <t>800,000 - 999,999</t>
  </si>
  <si>
    <t>600,000 - 799,999</t>
  </si>
  <si>
    <t>400,000 - 599,999</t>
  </si>
  <si>
    <t>น้อยกว่า 400,000</t>
  </si>
  <si>
    <t>งบประมาณบริการวิชาการที่ก่อให้เกิดรายได้  (บาท)</t>
  </si>
  <si>
    <r>
      <t xml:space="preserve">ร้อยละความสำเร็จภารกิจที่อธิการบดีมอบหมายให้ดำเนินการ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(จำนวนข้อที่ทำสำเร็จ/จำนวนข้อที่อธิการบดีมอบหมาย) x 100</t>
    </r>
  </si>
  <si>
    <t>9.หลักสูตรที่ทำความร่วมมือกับสถาบันการศึกษาในประเทศหรือต่างประเทศ</t>
  </si>
  <si>
    <t>10.โครงการตามยุทธศาสตร์/โครงการพลิกโฉม ของมหาวิทยาลัยที่ได้รับงบประมาณ</t>
  </si>
  <si>
    <t>คณะ/วิทยาลัยที่ได้รับมอบหมาย</t>
  </si>
  <si>
    <t>7.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</si>
  <si>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ร้อยละความสำเร็จภารกิจอื่นที่ผู้้บังคับบัญชามอบหมาย (ตามบริบทของคณะ/วิทยาลัย)</t>
  </si>
  <si>
    <t>5</t>
  </si>
  <si>
    <t>ค่าเป้าหมาย</t>
  </si>
  <si>
    <t xml:space="preserve"> ลดรายจ่ายดำเนินงาน (ค่าไฟฟ้า) เทียบกับรอบการประเมินที่ผ่านมา (ภาพรวมเชิงพื้นที่)</t>
  </si>
  <si>
    <t>ผู้บริหารผู้ดำรงตำแหน่งรองอธิการบดี/ผู้ช่่วยอธิการบดี</t>
  </si>
  <si>
    <t>น้อยกว่า 34</t>
  </si>
  <si>
    <t>34 - 47</t>
  </si>
  <si>
    <t>48 - 61</t>
  </si>
  <si>
    <t>62 - 75</t>
  </si>
  <si>
    <t>มากกว่า 75</t>
  </si>
  <si>
    <t>หัวข้อที่อธิการบดีจะพิจารณามอบหมายในตัวชีวัดที่ 4.1  (ตัวชี้วัด 39 ตัวชี้วัดในปีงบประมาณ 2566)</t>
  </si>
  <si>
    <t>ผู้ได้รับมอบหมาย</t>
  </si>
  <si>
    <t>ร้อยละของการบรรลุเป้าหมายตามตัวชี้วัดตามแผนปฏิบัติงานประจำปีงบประมาณด้านการจัดการศึกษา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</si>
  <si>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ร้อยละของการบรรลุเป้าหมายตามตัวชี้วัดตามแผนปฏิบัติงานประจำปีงบประมาณด้านพัฒนางานวิจัย บริการวิชาการ และวัฒธรรมสร้างสรรค์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</si>
  <si>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ร้อยละของการบรรลุเป้าหมายตามตัวชี้วัดตามแผนปฏิบัติงานประจำปีงบประมาณด้านบริหารจัดการองค์กร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</si>
  <si>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สร้างความโดดเด่นเพื่อพลิกโฉมมหาวิทยาลัยสู่การเปลี่ยนแปลง ในภาพรวมมหาวิทยาลัย</t>
  </si>
  <si>
    <t>1. ผู้เรียนทั้งในและนอกระบบเป็นไปตามแผนรับของแต่ละหลักสูตร (ร้อยละ)</t>
  </si>
  <si>
    <t>2.ผู้เรียนและบัณฑิตเป็นผู้ประกอบการฐานนักปฏิบัติด้านเทคโนโลยีและนวัตกรรม (ร้อยละ)</t>
  </si>
  <si>
    <t>3. หลักสูตรเฉพาะที่ใช้เทคโนโลยีและนวัตกรรมเพื่อพัฒนาผู้ประกอบการ (ร้อยละ)</t>
  </si>
  <si>
    <t>4.บุคลากรแลกเปลี่ยนความรู้สู่ภาคธุรกิจ/อุตสาหกรรม (Talent mobility consultation) (ร้อยละ)</t>
  </si>
  <si>
    <t>5.ระบบนิเวศด้านเทคโนโลยีและนวัตกรรมเพื่อเร่งพัฒนาผู้ประกอบการ (ระดับ)</t>
  </si>
  <si>
    <t>6.จำนวนนักศึกษาที่ตกออก (ร้อยละ)</t>
  </si>
  <si>
    <t>7.จำนวนหลักสูตร (Degree) ที่สร้างกำลังคนสมรรถนะสูง ร่วมกับภาคธุรกิจ/อุตสาหกรรม (หลักสูตรสะสม)</t>
  </si>
  <si>
    <t>8.จำนวนหลักสูตร Non degree ที่สร้างกำลังคนสมรรถนะสูง มีผู้เรียนเป็นไปตามแผน(หลักสูตรสะสม)</t>
  </si>
  <si>
    <t>9.ร้อยละของผู้สอนที่เป็นมืออาชีพ (Professional Academic Staff)</t>
  </si>
  <si>
    <t>10.ร้อยละของผู้เรียนที่มีสมรรถนะรองรับทักษะแห่งอนาคต</t>
  </si>
  <si>
    <t>11.ร้อยละของผู้ที่สอบผ่านสมรรถนะวิชาชีพจากองค์กรภายนอก (จากผู้เข้าสอบทั้งหมด)</t>
  </si>
  <si>
    <t>12.รางวัลด้านผู้ประกอบการของผู้เรียน (รางวัล)</t>
  </si>
  <si>
    <t>13.นวัตกรรมของผู้เรียนที่นำไปใช้ประโยชน์แก่ผู้ประกอบการ (ผลงาน)</t>
  </si>
  <si>
    <t>14.กิจกรรมความร่วมมือระหว่างศิษย์เก่ากับมหาวิทยาลัย (กิจกรรม)</t>
  </si>
  <si>
    <t>15.ร้อยละของรายวิชาที่จัดการเรียนการสอนด้วยแพลตฟอร์มดิจิทัลเต็มรูปแบบ</t>
  </si>
  <si>
    <t>16.งบประมาณจากแหล่งทุนภายนอกสนับสนุนการวิจัย (ล้านบาท)</t>
  </si>
  <si>
    <t>17.งบประมาณจากแหล่งทุนภายนอกสนับสนุนการบริการวิชาการและวัฒนธรรมสร้างสรรค์ 
(ล้านบาท)</t>
  </si>
  <si>
    <t>18.บทความทางวิชาการ ที่ได้รับการตีพิมพ์เผยแพร่ในระดับนานาชาติ (บทความ)</t>
  </si>
  <si>
    <t>19.ผลงานวิจัย เทคโนโลยี นวัตกรรม และวัฒนธรรมสร้างสรรค์ ที่นำไปใช้ประโยชน์เชิงพาณิชย์หรือสังคม (ผลงาน)</t>
  </si>
  <si>
    <t>20.รายได้จากผลงานทรัพย์สินทางปัญญา ที่ได้รับอนุญาตให้ใช้สิทธิ์ Licencing (ล้านบาท)</t>
  </si>
  <si>
    <t>21.รางวัลด้านผู้ประกอบการของบุคคลทั่วไป (รางวัล)</t>
  </si>
  <si>
    <t>22.ต้นแบบผลิตภัณฑ์ Products Champion (ผลิตภัณฑ์)</t>
  </si>
  <si>
    <t>23.ผลงานงานวิจัย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</si>
  <si>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24.จำนวนผู้ประกอบการ/ภาคธุรกิจ/ภาคอุตสาหกรรม ที่ได้รับการขับเคลื่อนด้วยเทคโนโลยีและนวัตกรรม Technopreneurship (ราย)</t>
  </si>
  <si>
    <t>25.งบประมาณบริการวิชาการที่ก่อให้เกิดรายได้ (ล้านบาท)</t>
  </si>
  <si>
    <t>26.งบประมาณการพัฒนาเทคโนโลยี/นวัตกรรมเพื่อพัฒนาความเป็นผู้ประกอบการ (ล้านบาท)</t>
  </si>
  <si>
    <t xml:space="preserve">27.ผลงานนวัตกรรมที่สนับสนุนวัฒนธรรมสร้างสรรค์สู่การนำไปใช้ประโยชน์แก่ผู้ประกอบการ/ภาคธุรกิจ/ภาคอุตสาหกรรม (ผลงาน)  </t>
  </si>
  <si>
    <t>28.มหาวิทยาลัยนำระบบเทคโนโลยีดิจิทัลมาบริหารจัดการองค์กร (ระดับ)</t>
  </si>
  <si>
    <t>29.ระยะเวลาในการให้บริการทางการศึกษาลดลง (ระดับ)</t>
  </si>
  <si>
    <t>30.รางวัล Digital Government Award : DG Award</t>
  </si>
  <si>
    <t>32.บุคลากรที่ผ่านการพัฒนาเป็นผู้นำเปลี่ยนผ่านองค์กรสู่ยุคดิจิทัลเพื่อการเปลี่ยนแปลง (คน)</t>
  </si>
  <si>
    <t>33.ร้อยละบุคลากรแบ่งตามประเภทสายงาน (สอนเป็นหลัก) (วิจัยเป็นหลัก) (บริการวิขาการเป็นหลัก) (ทำนุบำรุงฯเป็นหลัก)</t>
  </si>
  <si>
    <t>34.รายได้จากการบริหารทรัพย์สิน (ล้านบาท)</t>
  </si>
  <si>
    <t>35.ร้อยละการลดลงของรายจ่ายดำเนินงาน</t>
  </si>
  <si>
    <t>36.งบประมาณจากแหล่งทุนภายนอกสนับสนุนการสร้างผู้ประกอบการ/ธุรกิจใหม่ (ล้านบาท)</t>
  </si>
  <si>
    <t>37.ความร่วมมือเพื่อพัฒนาผู้ประกอบการ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(หน่วยงาน)</t>
  </si>
  <si>
    <t>38.รายได้จากการให้บริการทางธุรกิจ (ล้านบาท)</t>
  </si>
  <si>
    <t>39.จำนวนนักศึกษาที่เข้าร่วมโครงการ (Team Projects) (คน)</t>
  </si>
  <si>
    <t>40.ภารกิจอื่นที่อธิการบดีมอบหมาย...................</t>
  </si>
  <si>
    <t>41.ภารกิจอื่นที่อธิการบดีมอบหมาย...................</t>
  </si>
  <si>
    <t>42.ภารกิจอื่นที่อธิการบดีมอบหมาย...................</t>
  </si>
  <si>
    <t>43.ภารกิจอื่นที่อธิการบดีมอบหมาย...................</t>
  </si>
  <si>
    <t>ผู้บริหารผู้ดำรงตำแหน่ง คณบ/ผอ.วิทยาลัย</t>
  </si>
  <si>
    <t>ผู้บริหารผู้ดำรงตำแหน่ง ผอ.สำนักงานอธิการบดี</t>
  </si>
  <si>
    <t xml:space="preserve"> ความสำเร็จภาระงานของหน่วยงาน (พิจารณาจากภารกิจหลักที่หน่วยงานมีหน้าที่ต้องปฏิบัติตามปกติ)</t>
  </si>
  <si>
    <t>ระดับคุณภาพในการให้บริการของหน่วยงานสายสนับสนุน โดยมีร้อยละระดับความพึงพอใจด้านกระบวนการ บุคลากร และสิ่งอำนวยความสะดวก</t>
  </si>
  <si>
    <t xml:space="preserve"> ๕๑ - ๖๐</t>
  </si>
  <si>
    <t xml:space="preserve"> ๗๑ - ๘๐</t>
  </si>
  <si>
    <t xml:space="preserve"> ๘๑-๙๐</t>
  </si>
  <si>
    <t>๙๑ - ๑๐๐</t>
  </si>
  <si>
    <t>ระดับคุณภาพในการดำเนินการจัดการความรู้ตามระบบของมหาวิทยาลัย</t>
  </si>
  <si>
    <t>มีการดำเนินการบริหารจัดการความรู้ตาม
กระบวนการที่มหาวิทยาลัยกำหนด แต่มีการดำเนินการไม่ครบทุกกระบวนการ</t>
  </si>
  <si>
    <t xml:space="preserve"> มีการดำเนินการบริหารจัดการความรู้ตาม กระบวนการที่มหาวิทยาลัยกำหนด ครบทุก กระบวนการ</t>
  </si>
  <si>
    <t>มีการดำเนินงานตามระดับ ๒ และมีผลการสรุปองค์ ความรู้ แนวปฏิบัติที่ดีรวบรวมและเผยแพร่ อย่าง เป็นระบบผ่านคลังความรู้ของหน่วยงาน ภายใน ระยะเวลาที่กำหนด</t>
  </si>
  <si>
    <t>มีการดำเนินงานตามระดับ ๓ และมีการนำองค์ ความรู้จากคลังความรู้ไปใช้งานหรือประยุกต์ใช้ใน การดำเนินงานของหน่วยงาน</t>
  </si>
  <si>
    <t>มีการดำเนินงานตามระดับ ๔ และมีผลการประเมิน การนำองค์ความรู้ไปใช้งานหรือประยุกต์ใช้ในการดำเนินงานของหน่วยงานที่ส่งผลต่อการเพิ่ม ประสิทธิภาพในการทำงานอย่างเป็นรูปธรรม</t>
  </si>
  <si>
    <t>ระดับความสำเร็จของการนำโปรแกรมและระบบฐานข้อมูลเพื่อการปฏิบัติงานของงานสนับสนุนในสังกัดสำนักงานอธิการบดี</t>
  </si>
  <si>
    <t>มีการนำระบบเทคโนโลยีสารสนเทศมาใช้ ๑ งานขึ้นไป</t>
  </si>
  <si>
    <t>มีการนำระบบเทคโนโลยีสารสนเทศมาใช้ ๒ งานขึ้นไป</t>
  </si>
  <si>
    <t>มีการนำระบบเทคโนโลยีสารสนเทศมาใช้ ๓ งานขึ้นไป</t>
  </si>
  <si>
    <t>มีการนำระบบเทคโนโลยีสารสนเทศมาใช้ ๔ งานขึ้นไป</t>
  </si>
  <si>
    <t>มีการนำระบบเทคโนโลยีสารสนเทศมาใช้ครบทุกภาระกิจงาน</t>
  </si>
  <si>
    <t>ระบบในการบริหารจัดการงานสารบรรณ อย่างมีมาตรฐาน</t>
  </si>
  <si>
    <t>มีระบบและกลไกการบริหารจัดการงานสารบรรณ</t>
  </si>
  <si>
    <t>มีการนำระบบเทคโนโลยีสารสนเทศมาใช้ในงานสารบรรณ</t>
  </si>
  <si>
    <t>มีการกำกับติดตามให้ทุกหน่วยงานดำเนินการไปตามระเบียบที่กำหนด</t>
  </si>
  <si>
    <t>มีการนำผลการดำเนินงานมาวิเคราะห์และ ปรับปรุงแนวทางการทำงาน</t>
  </si>
  <si>
    <t>มีผลการปรับปรุงแนวทางการทำงานที่ ชัดเจนและเป็นรูปธรรม</t>
  </si>
  <si>
    <t>ร้อยละความสำเร็จในการบริหารจัดการภาระงานตามภาระกิจในสำนักงานอธิการบดีตรงตามแผน</t>
  </si>
  <si>
    <t>ร้อยละ ๘๐ - ๘๔</t>
  </si>
  <si>
    <t>ร้อยละ ๘๕ - ๘๙</t>
  </si>
  <si>
    <t>ร้อยละ ๙๐ - ๙๔</t>
  </si>
  <si>
    <t>ร้อยละ ๙๕ - ๙๙</t>
  </si>
  <si>
    <t>ร้อยละ ๑๐๐</t>
  </si>
  <si>
    <t xml:space="preserve"> ความสำเร็จในการสื่อสารองค์กร การประชาสัมพันธ์และสร้างภาพลักษณ์ขององค์กร</t>
  </si>
  <si>
    <t>๑ มีระบบ กลไกการบริหารงานประชาสัมพันธ์</t>
  </si>
  <si>
    <t>มีกลไกตามเกณฑ์ระดับ ๑ และมีการผลิตสื่อประชาสัมพันธ์ต่างๆของมหาวิทยาลัย</t>
  </si>
  <si>
    <t xml:space="preserve">มีกลไกตามเกณฑ์ระดับ ๑ - ๒ และมีการกำกับติดตามให้ทุกหน่วยงานเนินการจัดส่งข้อมูลที่จะเผยแพร่ประชาสัมพันธ์ </t>
  </si>
  <si>
    <t>มีกลไกตามเกณฑ์ระดับ ๑-๓ และมีการนำผลการประเมินไปปรับปรุงการดำเนินงานด้านประชาสัมพันธ์</t>
  </si>
  <si>
    <t>มีกลไกตามเกณฑ์ระดับ ๑-๔ และมีการเผยแพร่ข้อมูลข่าวสารของมหาวิทยาลัยอย่างสม่ำเสมอและเป็นปัจจุบัน</t>
  </si>
  <si>
    <t xml:space="preserve"> ความสำเร็จตามภารกิจยุทธศาสตร์ (ถ้ามี และหากกรณีไม่มี ให้นำน้ำหนักไปรวมกับความสำเร็จภาระงานของหน่วยงาน)</t>
  </si>
  <si>
    <t>ร้อยละความสำเร็จของภารกิจอื่นที่อธิการบดีหรือผู้บังคับบัญชามอบหมาย</t>
  </si>
  <si>
    <t xml:space="preserve"> ร้อยละความสำเร็จการบริหารทรัพย์สินและจัดหารายได้พื้นที่สงขลา</t>
  </si>
  <si>
    <t>ร้อยละ ๗๕ - ๗๙</t>
  </si>
  <si>
    <t>ร้อยละ ๙๕-๑๐๐</t>
  </si>
  <si>
    <t>ความสำเร็จในการดำเนินงานสวัสดิการภายในส่วนราชการ มหาวิทยาลัยฯ</t>
  </si>
  <si>
    <t>ร้อยละ ๙๔-๑๐๐</t>
  </si>
  <si>
    <t>ร้อยละของจำนวนหน่วยรับตรวจที่ได้รับการตรวจสอบตามแผนการตรวจสอบประจำปี</t>
  </si>
  <si>
    <t>ร้อยละ ๕๐ - ๕๙</t>
  </si>
  <si>
    <t>ร้อยละ ๖๐ - ๖๙</t>
  </si>
  <si>
    <t>ร้อยละ ๗๐ - ๗๙</t>
  </si>
  <si>
    <t>ร้อยละ ๘๐ - ๘๙</t>
  </si>
  <si>
    <t>ร้อยละ ๙๐ - ๑๐๐</t>
  </si>
  <si>
    <t>ระดับความสำเร็จของการวางแผนการตรวจสอบประจำปี</t>
  </si>
  <si>
    <t xml:space="preserve">ระดับความสำเร็จของการปฏิบัติงานตรวจสอบภายใน  </t>
  </si>
  <si>
    <t>ตั้งแต่ 45</t>
  </si>
  <si>
    <t xml:space="preserve">ศึกษารวบรวมข้อมูล
 </t>
  </si>
  <si>
    <t xml:space="preserve">กำหนดผู้รับตรวจและกำหนดปัจจัย/เกณฑ์ความเสี่ยง
</t>
  </si>
  <si>
    <t xml:space="preserve"> ดำเนินการประเมินความเสี่ยง
</t>
  </si>
  <si>
    <t xml:space="preserve"> วิเคราะห์และจัดลำดับความเสี่ยงเพื่อวางแผนการตรวจสอบ
 </t>
  </si>
  <si>
    <t>เสนอแผนการตรวจสอบประจำปีต่ออธิการบดีก่อนเสนอคณะกรรมการตรวจสอบของมหาวิทยาลัยเพื่อพิจารณาอนุมัติภายในเดือนกันยายน</t>
  </si>
  <si>
    <t xml:space="preserve">วางแผนการดำเนินการ
 </t>
  </si>
  <si>
    <t xml:space="preserve">ติดต่อประสานงานกับหน่วยรับตรวจเพื่อให้หน่วยรับตรวจเตรียมข้อมูล
</t>
  </si>
  <si>
    <t xml:space="preserve">เข้าตรวจหน่วยรับตรวจพร้อมให้คำปรึกษาเพื่อการปรับปรุง แก้ไข
 </t>
  </si>
  <si>
    <t xml:space="preserve">สรุปประเมินผลการตรวจสอบภายในของหน่วยรับตรวจพร้อมข้อเสนอแนะ
</t>
  </si>
  <si>
    <t xml:space="preserve"> จัดทำรายงานเสนออธิการบดีและคณะกรรมการตรวจสอบของมหาวิทยาลัยภายใน ๖๐ วัน นับแต่วันที่ดำเนินการตรวจสอบแล้วเสร็จตามแผน</t>
  </si>
  <si>
    <t xml:space="preserve">ระดับคะแนนเฉลี่ยความพึงพอใจของผู้รับบริการต่อการปฏิบัติงานตรวจสอบภายใน   </t>
  </si>
  <si>
    <t xml:space="preserve">ต่ำกว่า ๑.๕ คะแนน
 </t>
  </si>
  <si>
    <t xml:space="preserve">  ๑.๕ – ๒.๔๙ คะแนน
</t>
  </si>
  <si>
    <t xml:space="preserve"> ๒.๕ – ๓.๔๙  คะแนน
 </t>
  </si>
  <si>
    <t xml:space="preserve">๓.๕ – ๔.๕  คะแนน
  </t>
  </si>
  <si>
    <t>๔.๖  คะแนน ขึ้นไป</t>
  </si>
  <si>
    <t xml:space="preserve">ระดับคะแนนเฉลี่ยความพึงพอใจต่อการรายงานผลการตรวจสอบ </t>
  </si>
  <si>
    <t xml:space="preserve">ต่ำกว่า ๑.๕ คะแนน
 </t>
  </si>
  <si>
    <t>ร้อยละการลดลงของรายจ่ายดำเนินงาน</t>
  </si>
  <si>
    <t>นำระบบเทคโนโลยีดิจิทัลมาบริหารจัดการองค์กร</t>
  </si>
  <si>
    <t>ร้อยละความสำเร็จของภารกิจอืนที่อธิการบดีหรือผู้บังคับ</t>
  </si>
  <si>
    <t>ร้อยละ ๗๕-๗๙</t>
  </si>
  <si>
    <t>ร้อยละ ๘๐-๘๔</t>
  </si>
  <si>
    <t>ร้อยละ ๘๕-๘๙</t>
  </si>
  <si>
    <t>ร้อยละ ๙๐-๙๔</t>
  </si>
  <si>
    <t>ร้อยละ ๙๕ - ๑๐๐</t>
  </si>
  <si>
    <t>ผู้บริหาร ผู้อำนวยการสำนักงานตรวจสอบภายใน</t>
  </si>
  <si>
    <t>เป็นไปตามแผนการเบิกจ่ายงบประมาณที่ได้รับจัดสรร</t>
  </si>
  <si>
    <t>ร้อยละความสำเร็จในการกำกับติดตามและประสานงานหน่วยงานที่เกี่ยวข้อง ตามข้อเสนอแนะของสำนักงานการตรวจเงินแผ่นดิน และสำนักงานตรวจสอบภายใน</t>
  </si>
  <si>
    <t xml:space="preserve">ร้อยละการลดลงของรายจ่ายดำเนินงานค่าไฟฟ้า (ภาพรวมเชิงพื้นที่) </t>
  </si>
  <si>
    <t>ร้อยละผู้เรียนและบัณฑิตเป็นผู้ประกอบการฐานนักปฏิบัติด้านเทคโนโลยีและนวัตกรรม</t>
  </si>
  <si>
    <t xml:space="preserve">ร้อยละบุคลากรแลกเปลี่ยนความรู้สู่ภาคธุรกิจ/อุตสาหกรรม (Talent mobility consultation) </t>
  </si>
  <si>
    <t xml:space="preserve"> ร้อยละของบุคลากรที่ได้รับงบประมาณด้านวิจัยจาก
แหล่งทุนภายในและภายนอก</t>
  </si>
  <si>
    <t>ร้อยละของบุคลากรที่ได้รับการตีพิมพ์บทความทางวิชาการ เผยแพร่ในระดับชาติ/นานาชาติ (บทความ) หรือจดทะเบียนทรัพย์สินทางปัญญา</t>
  </si>
  <si>
    <r>
      <t xml:space="preserve">ร้อยละความสำเร็จภารกิจที่มหาวิทยาลัยมอบหมายให้ดำเนินการ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(จำนวนข้อที่ทำสำเร็จ/จำนวนข้อที่มหาวิทยาลัยมอบหมาย) x 100</t>
    </r>
  </si>
  <si>
    <t>หัวข้อที่มหาวิทยาลัยจะพิจารณามอบหมายในตัวชีวัดที่ 4.1  (เลือกอย่างน้อย 4 ข้อ + มอบหมาย 1 ข้อ)</t>
  </si>
  <si>
    <t xml:space="preserve">                                                ข้อตกลงและการประเมินผลการปฏิบัติราชการ</t>
  </si>
  <si>
    <t>เอกสารแนบท้าย 1</t>
  </si>
  <si>
    <t>การประเมินผลสัมฤทธิ์ของงาน</t>
  </si>
  <si>
    <t>รวมคะแนน</t>
  </si>
  <si>
    <t>ผลรวม ผลสัมฤทธิ์ของงานที่มหาวิทยาลัยกำหนด</t>
  </si>
  <si>
    <t>ผลรวม ผลสัมฤทธิ์ของงานที่หน่วยงานกำหนด</t>
  </si>
  <si>
    <t>รวมผลคะแนนผลประเมินองค์ประกอบ 1</t>
  </si>
  <si>
    <t>* (นำคะแนนในส่วนนี้ไปไว้ในส่วนที่ 2 องค์ประกอบที่ 1 ของแบบประเมินผลการปฏิบัติราชการ</t>
  </si>
  <si>
    <t xml:space="preserve">               ลายมือชื่อ......................................................................(ผู้รับการประเมิน)</t>
  </si>
  <si>
    <t xml:space="preserve">ส่วนที่ 2 ผลสัมฤทธิ์ของงานที่หน่วยงานกำหนด (45%)  </t>
  </si>
  <si>
    <t>ของ</t>
  </si>
  <si>
    <t>รอบการประเมิน</t>
  </si>
  <si>
    <t>ตัวชี้วัดผลสัมฤทธิ์ของาน (ก.)</t>
  </si>
  <si>
    <t>ผลการปฏิบัติงาน</t>
  </si>
  <si>
    <t>ระดับค่าเป้าหมาย (ข.)</t>
  </si>
  <si>
    <t>คะแนน (ค)</t>
  </si>
  <si>
    <t>น้ำหนัก(ง)</t>
  </si>
  <si>
    <t>ผลรวม(จ.)
(คxง)</t>
  </si>
  <si>
    <t>1 มีส่วนร่วมในการผลักดันจำนวนนักศึกษาเป็นไปตามแผนรับ</t>
  </si>
  <si>
    <t>ให้พิมพ์สรุปผลการปฏิบัติงานและแนบหลักฐาน</t>
  </si>
  <si>
    <t>2 ร้อยละผู้เรียนเป็นไปตามแผนรับของแต่ละหลักสูตรใน มคอ.2  (ใช้ 2รอบการประเมิน)</t>
  </si>
  <si>
    <t xml:space="preserve">
3.ผลิตภัณฑ์/งานสร้างสรรค์ของอาจารย์หรือการผลักดันนักศึกษา
(ใช้ 2 รอบการประเมิน)
</t>
  </si>
  <si>
    <t>มีการจัดเตรียม</t>
  </si>
  <si>
    <t>เสนอข้อตกลงและได้รับการอนุมัติ</t>
  </si>
  <si>
    <t>ดำเนินการแล้วเสร็จไม่น้อยกว่า 40 %</t>
  </si>
  <si>
    <t>ดำเนินการแล้วเสร็จไม่น้อยกว่า 
60 %</t>
  </si>
  <si>
    <t>ดำเนินการแล้วเสร็จไม่น้อยกว่า 80 %</t>
  </si>
  <si>
    <t>บรรลุตามข้อตกลง</t>
  </si>
  <si>
    <t>วันที่ ..... เรื่อง......
แนบหลักฐาน</t>
  </si>
  <si>
    <t>น้อยกว่า 65</t>
  </si>
  <si>
    <t>65-69</t>
  </si>
  <si>
    <t>70-74</t>
  </si>
  <si>
    <t>75-79</t>
  </si>
  <si>
    <t>&gt;= 80</t>
  </si>
  <si>
    <t>อาจารย์ผู้สอนประจำสาขาฯ หรือรับผิดชอบ 2 งาน</t>
  </si>
  <si>
    <t>ผู้รับผิดชอบงานระดับสาขา หรือรับผิดชอบ 3 งาน</t>
  </si>
  <si>
    <t>หัวหน้างานระดับสาขา  หรือรับผิดชอบมากกว่า 3 งาน</t>
  </si>
  <si>
    <t>รองหัวหน้าสาขา/อาจารย์ผู้รับผิดชอบหลักสูตร/ผู้รับผิดชอบกลุ่มงานระดับคณะ/หัวหน้าหน่วยวิจัยระดับคณะ</t>
  </si>
  <si>
    <t>หัวหน้าสาขา/หัวหน้างานระดับคณะ/ประธานหลักสูตร/งานที่เกี่ยวข้องกับครุภัณฑ์ หรือสิ่งก่อสร้าง</t>
  </si>
  <si>
    <t>ระดับคณะ 1 ครั้ง</t>
  </si>
  <si>
    <t>ระดับคณะ 2 ครั้ง</t>
  </si>
  <si>
    <t>ระดับคณะ 3 ครั้ง</t>
  </si>
  <si>
    <t>ระดับ มทร.</t>
  </si>
  <si>
    <t xml:space="preserve">หน่วยงานภายนอก </t>
  </si>
  <si>
    <t>รวม</t>
  </si>
  <si>
    <t>ID</t>
  </si>
  <si>
    <t>Value Name</t>
  </si>
  <si>
    <t>Value</t>
  </si>
  <si>
    <t>ชื่อคณะ</t>
  </si>
  <si>
    <t>คณะวิทยาศาสตร์และเทคโนโลยี</t>
  </si>
  <si>
    <t>ชื่อผู้รับการประเมิน</t>
  </si>
  <si>
    <t>นาย/นาง/นางสาว</t>
  </si>
  <si>
    <t>ตำแหน่งผู้รับการประเมิน</t>
  </si>
  <si>
    <t>ผู้ช่วยศาสตราจารย์</t>
  </si>
  <si>
    <t>สายงานผู้รับการประเมิน</t>
  </si>
  <si>
    <t>วิชาการ</t>
  </si>
  <si>
    <t>ชื่อผู้ประเมิน</t>
  </si>
  <si>
    <t>ผศ.สุธรรม  ชุมพร้อมญาติ</t>
  </si>
  <si>
    <t>ตำแหน่งผู้ประเมิน</t>
  </si>
  <si>
    <t>คณบดีคณะวิทยาศาสตร์และเทคโนโลยี</t>
  </si>
  <si>
    <t>สายงานผู้ประเมิน</t>
  </si>
  <si>
    <t>-</t>
  </si>
  <si>
    <t>ภาคการศึกษาที่</t>
  </si>
  <si>
    <t>ปีการศึกษา</t>
  </si>
  <si>
    <t>วันที่ ที่ระบุในแบบประเมิน</t>
  </si>
  <si>
    <t/>
  </si>
  <si>
    <t>ปีงบประมาณงานวิจัย</t>
  </si>
  <si>
    <t>ความหมายของ Sheet และวธีป้อนข้อมูล</t>
  </si>
  <si>
    <t>ลำดับที่</t>
  </si>
  <si>
    <t>ชื่อ Sheet</t>
  </si>
  <si>
    <t>ความหมายและวิธีการใส่ข้อมูล</t>
  </si>
  <si>
    <t>Config</t>
  </si>
  <si>
    <t>สำหรับใส่ค่าคงที่ของผู้รับประเมิน ให้พิมพ์ค่าในช่อง Value ตัวอักษรสีน้ำเงิน</t>
  </si>
  <si>
    <t>Eval_load</t>
  </si>
  <si>
    <t>สำหรับคำนวณภาระงานสอน ให้ใส่ข้อมูลในช่องที่มีพื้นหลังสีเหลือง</t>
  </si>
  <si>
    <t>Part1</t>
  </si>
  <si>
    <r>
      <t>ประเมินส่วนที่ 1 ในการใส่ข้อมูลให้พิมพ์แก้ไขตัวเลขที่เป็น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 xml:space="preserve"> และพิมพ์ข้อมูลในช่องผลปฏิบัติงานที่เป็นตัวอักษร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>เช่นเดียวกัน</t>
    </r>
  </si>
  <si>
    <t>Part2</t>
  </si>
  <si>
    <t>Summery</t>
  </si>
  <si>
    <t>สรุปคะแนน</t>
  </si>
  <si>
    <t>โหลดภาระงานสอนใช้เทอม</t>
  </si>
  <si>
    <t>คะแนนประเมินการสอนใช้เทอม</t>
  </si>
  <si>
    <t>งบประมาณงานวิจัย ใช้งบปี</t>
  </si>
  <si>
    <t>ตำแหน่ง/ระดับ</t>
  </si>
  <si>
    <t>สายงาน</t>
  </si>
  <si>
    <t xml:space="preserve"> ชื่อผู้ประเมิน</t>
  </si>
  <si>
    <t xml:space="preserve"> ชื่อผู้รับการประเมิน</t>
  </si>
  <si>
    <t>ค่าระดับเป้าหมายที่ 4 ให้ดูจากรายงานผล พร้อมรายงานผลจากสถานประกอบการ</t>
  </si>
  <si>
    <t>คะแนนจาก 90 % ได้</t>
  </si>
  <si>
    <t>คะแนน</t>
  </si>
  <si>
    <t>คิด 45%</t>
  </si>
  <si>
    <t>มีผลงานฯ และนำผลงานฯ ไปเผยแพร่ต่ำกว่าระดับภาค</t>
  </si>
  <si>
    <t xml:space="preserve">3.3.2 งบประมาณจากแหล่งทุนภายนอกสนับสนุนการสร้างผู้ประกอบการ/ธุรกิจใหม่ </t>
  </si>
  <si>
    <t xml:space="preserve">3.3.6 งานฟาร์มเพื่อหารายได้ (ใช้ได้้สองรอบการประเมิน)
</t>
  </si>
  <si>
    <t xml:space="preserve">3.3.7 งานฟาร์มเพื่อการศึกษา (ใช้ได้้สองรอบการประเมิน)
</t>
  </si>
  <si>
    <t xml:space="preserve">3.3.8 การเข้าสู่ตำแหน่งวิชาการ/ปรบคุณวุฒิปริญญาเอก
</t>
  </si>
  <si>
    <t>3.3.15 หนังสือหรือตำรา (ใช้ได้้สี่รอบการประเมิน)</t>
  </si>
  <si>
    <t>3.3.17 เป้าหมายการพัฒนาที่ยั่งยืน (Sutainable Development Goals:SDGs) ที่เป็นนโยบายของสภามหาวิทยาลัย/มหาวิทยาลัย (ใช้ได้ 2 รอบการประเมิน)</t>
  </si>
  <si>
    <t>1.1 ด้านการเรียนการสอน: 
ช่ั่วโมงการสอน (คำนวณโดยใช้สูตรภาระงานที่มหาวิทยาลัยกำหนด)</t>
  </si>
  <si>
    <t>นวัตกรรมที่ได้้รับการรับรองที่นำไปใช้ยกระดับผู้ประกอบการ (ใช้ประเมินได้ 2 รอบการประเมิน)</t>
  </si>
  <si>
    <r>
      <t>1.ภารกิจด้านการจัดการศึกษา</t>
    </r>
    <r>
      <rPr>
        <b/>
        <sz val="18"/>
        <color rgb="FFFF0000"/>
        <rFont val="TH SarabunPSK"/>
        <family val="2"/>
      </rPr>
      <t xml:space="preserve"> ( (ต้องประเมินข้อ 1.1 และเลือกประเมินพิ่มเติมอย่างน้อย 1 ข้อให้มีน้ำหนักรวม 12 %)</t>
    </r>
  </si>
  <si>
    <r>
      <t xml:space="preserve">2.ภารกิจด้านการวิจัย </t>
    </r>
    <r>
      <rPr>
        <b/>
        <sz val="18"/>
        <color rgb="FFFF0000"/>
        <rFont val="TH SarabunPSK"/>
        <family val="2"/>
      </rPr>
      <t>(เลือกประเมินอย่างน้อย 1 ข้อ โดยต้องกำหนดค่าน้ำหนักรวมให้เท่ากับ 5 %)</t>
    </r>
  </si>
  <si>
    <t>ด้านวิทยาศาสตร์ : ตั้งแต่ 1 - 24,999 บาท
ด้านสังคม :ตั้งแต่
 1 - 9,999 บาท</t>
  </si>
  <si>
    <t>ด้านวิทยาศาสตร์ : ตั้งแต่ 25,000 - 29,999 บาท
ด้านสังคม :ตั้งแต่ 10,000 - 11,999 บาท</t>
  </si>
  <si>
    <t>ด้านวิทยาศาสตร์ : ตั้งแต่ 30,000 - 34,999 บาท
ด้านสังคม :ตั้งแต่ 12,000 - 14,999 บาท</t>
  </si>
  <si>
    <t>ด้านวิทยาศาสตร์ : ตั้งแต่ 35,000 - 39,999 บาท
ด้านสังคม :ตั้งแต่ 15,000 - 19,999 บาท</t>
  </si>
  <si>
    <t>ด้านวิทยาศาสตร์ : ตั้งแต่ 40,000 บาทขึ้นไป
ด้านสังคม :ตั้งแต่ 20,000 บาทขึ้นไป</t>
  </si>
  <si>
    <r>
      <t xml:space="preserve">3.ภารกิจยุทธศาสตร์ของมหาวิทยาลัย และภารกิจอื่น </t>
    </r>
    <r>
      <rPr>
        <b/>
        <sz val="18"/>
        <color rgb="FFFF0000"/>
        <rFont val="TH SarabunPSK"/>
        <family val="2"/>
      </rPr>
      <t xml:space="preserve">(ต้องประเมินให้ครบทั้ง 3 ภารกิจ ได้แก่ 3.1 / 3.2 / 3.3 </t>
    </r>
    <r>
      <rPr>
        <b/>
        <sz val="18"/>
        <color theme="1"/>
        <rFont val="TH SarabunPSK"/>
        <family val="2"/>
      </rPr>
      <t>)</t>
    </r>
  </si>
  <si>
    <r>
      <t xml:space="preserve">3.1 ภารกิจงานบริการวิชาการ  </t>
    </r>
    <r>
      <rPr>
        <b/>
        <sz val="18"/>
        <color rgb="FFFF0000"/>
        <rFont val="TH SarabunPSK"/>
        <family val="2"/>
      </rPr>
      <t>(ต้องประเมินข้อ 3.1.1และ 3.1.2 และเลือกประเมินพิ่มเติมอย่างน้อย 1 ข้อให้มีน้ำหนักรวม 13 %)</t>
    </r>
  </si>
  <si>
    <r>
      <t xml:space="preserve">3.2 ภารกิจงานทำนุบำรุง อนุรักษ์ศิลปวัฒนธรรมและสิ่งแวดล้อม </t>
    </r>
    <r>
      <rPr>
        <b/>
        <sz val="18"/>
        <color rgb="FFFF0000"/>
        <rFont val="TH SarabunPSK"/>
        <family val="2"/>
      </rPr>
      <t>(เลือกประเมินอย่างน้อย 1 ข้อ โดยกำหนดค่าน้ำหนักรวมให้เท่ากับ 5 %)</t>
    </r>
  </si>
  <si>
    <r>
      <t>3.3 ภารกิจเชิงรุกที่ตอบสนองยุทธศาสตร์</t>
    </r>
    <r>
      <rPr>
        <b/>
        <sz val="18"/>
        <color rgb="FFFF0000"/>
        <rFont val="TH SarabunPSK"/>
        <family val="2"/>
      </rPr>
      <t xml:space="preserve"> (ต้องประเมินข้อ 3.3.1 และ 3.3.2 และเลือกประเมินพิ่มเติมอย่างน้อย 1 ข้อให้มีน้ำหนักรวม 15 %)</t>
    </r>
  </si>
  <si>
    <t>ได้รับอนุมัติจากคณะและสถานประกอบการ</t>
  </si>
  <si>
    <t>3.3.14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</si>
  <si>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แบบที่ 3 เน้นภารกิจยุทธศาสตร์และภารกิจอื่น</t>
  </si>
  <si>
    <t>มีผลกำไรสูงกว่า 10% ของต้นทุนผันแปร</t>
  </si>
  <si>
    <t>ได้รับการแต่งตั้งให้ดำรงตำแหน่งทางวิชาการ หรือปรับเพิ่มคุณวุฒิปริญญาเอก</t>
  </si>
  <si>
    <t>เป็นประธานกรรมการ/หัวหน้าแผนก/ห้วหน้างาน</t>
  </si>
  <si>
    <t>มีต้นแบบ/ส่งประกวดแต่ไม่ได้รับรางวัล</t>
  </si>
  <si>
    <t>ออกแนะแนวภายนอก= 1 ครั้ง หรือทำคอนเทนต์ =1 ครั้ง หรือประชาสัมพันธ์ผ่านสื่อออนไลน์หรือรีโพสต์=1-5ครั้ง</t>
  </si>
  <si>
    <t>ออกแนะแนวภายนอก=  2 ครั้ง หรือทำคอนเทนต์ =2 ครั้ง หรือประชาสัมพันธ์ผ่านสื่อออนไลน์หรือรีโพสต์=6-10ครั้ง</t>
  </si>
  <si>
    <t>ออกแนะแนวภายนอก=  3 ครั้ง หรือทำคอนเทนต์ =3 ครั้ง หรือประชาสัมพันธ์ผ่านสื่อออนไลน์หรือรีโพสต์=11-15ครั้ง</t>
  </si>
  <si>
    <t>ออกแนะแนวภายนอก=  4 ครั้ง หรือทำคอนเทนต์ =4 ครั้ง หรือประชาสัมพันธ์ผ่านสื่อออนไลน์หรือรีโพสต์=16-20ครั้ง</t>
  </si>
  <si>
    <t>ออกแนะแนวภายนอก &gt;=  5 ครั้ง หรือทำคอนเทนต์ &gt;=  5 ครั้ง หรือประชาสัมพันธ์ผ่านสื่อออนไลน์หรือรีโพสต์ มากกว่า20 ครั้งขึ้นไป</t>
  </si>
  <si>
    <t>ได้รับรางวัลระดับมหาวิทยาลัย หรือระดับจังหวัด หรือต่ำกว่าระดับชาติ</t>
  </si>
  <si>
    <t>ยื่นจดนวัตกรรมหรือยื่นจดทรัพย์สินทางปัญญาของอาจารย์/ได้รับรางวัลตั้งแต่ระดับชาติขึ้นไป</t>
  </si>
  <si>
    <t xml:space="preserve">4.จัดการเรียนการสอน ด้วยPlatform digital (LMS) เต็มรูปแบบอย่างน้อย 1 วิชา </t>
  </si>
  <si>
    <t>มี 
แต่ไม่ครบทุกบทเรียน</t>
  </si>
  <si>
    <t>มีครบทุกบทเรียน</t>
  </si>
  <si>
    <t>มีบทเรียนครบและแบบฝึกหัดหรืองานมอบหมาย</t>
  </si>
  <si>
    <t>มีบทเรียนครบและแบบฝึกหัดหรืองานมอบหมายพร้อมทั้งมีการให้คะแนน</t>
  </si>
  <si>
    <t>มีบทเรียนครบและแบบฝึกหัดหรืองานมอบหมายพร้อมทั้งมีการให้คะแนนและมีแบบทดสอบ</t>
  </si>
  <si>
    <t>5.การดำเนินงาน 5 ส (นับคะแนนระดับสาขา) ใช้คะแนนจากผู้ตรวจภายนอก
ใช้ 2 รอบการประเมิน</t>
  </si>
  <si>
    <t>6.ภาระงานตามตำแหน่งงานภายในคณะฯ หรือเป็นผู้รับผิดชอบงานตามภารกิจของคณะฯ
(ดูการคำนวณภาระงานตามเอกสารแนบ )</t>
  </si>
  <si>
    <t>7.เข้าร่วมประชุม/กิจกรรมจิตอาสา และกิจกรรมอื่นๆของคณะฯ /วิทยาเขตฯ /มหาวิทยาลัยฯ</t>
  </si>
  <si>
    <t>1-4 ครั้ง</t>
  </si>
  <si>
    <t>5-6 ครั้ง</t>
  </si>
  <si>
    <t>7-8 ครั้ง</t>
  </si>
  <si>
    <t>9-10 ครั้ง</t>
  </si>
  <si>
    <t>&gt; 10 ครั้ง</t>
  </si>
  <si>
    <t>8.พัฒนาตนเองในด้านที่สอดคล้องกับคุณวุฒิ/วิชาชีพ</t>
  </si>
  <si>
    <t>9.ข้อตกลงตามภารกิจที่ตอบสนองยุทธศาสตร์คณะฯ
ผู้รับผิดชอบไม่เกิน 5 คน</t>
  </si>
  <si>
    <t>Challenge</t>
  </si>
  <si>
    <t>***ใช้  1 รอบการประเมิน***</t>
  </si>
  <si>
    <r>
      <t>บริการวิชาการที่ก่อให้เกิดรายได้ (นอกเหนือจากค่ายวิทย์)</t>
    </r>
    <r>
      <rPr>
        <sz val="26"/>
        <rFont val="TH SarabunPSK"/>
        <family val="2"/>
      </rPr>
      <t xml:space="preserve"> ต้องเป็นเงิน400,000/คน</t>
    </r>
  </si>
  <si>
    <t>สายวิทย์ทำเงินจากงานวิจัย 600,000 บาท สายสังคม 300,000 บาท (สัดส่วนจากงบวิจัยรวมกัน)</t>
  </si>
  <si>
    <t>นักศึกษาแรกเข้าเกินแผนตาม มคอ.2 ร้อยละ 20</t>
  </si>
  <si>
    <t xml:space="preserve">ตีพิมพ์ในวารสารนานาชาติ Q1 / 1 paper หรือ
ตีพิมพ์ในวารสารนานาชาติ Q2 / 2 paper หรือ
ตีพิมพ์ในวารสารนานาชาติ Q3,Q4 / 3 paper
first author  / corresponding author </t>
  </si>
  <si>
    <t>สร้างหลักสูตร ระยะสั้น อนุมัติโดยสภามหาวิทยาลัย</t>
  </si>
  <si>
    <r>
      <t xml:space="preserve">การเป็นผู้สอนมืออาชีพ  ต้องได้  3 ข้อ ใน 5 ข้อ
1.ผ่านหลักสูตรฝึกอบรม UKPSF
2.upskill / reskill เพิ่มคุณวุฒิที่สูงขึ้น
3.ตำแหน่งทางวิชาการที่สูงขึ้น
4.การฝังตัวในสถานประกอบการ
5.การแก้ไขปัญหาและเพิ่มขีดความสามารถการแข่งขันในภาคเอกชน </t>
    </r>
    <r>
      <rPr>
        <sz val="26"/>
        <color rgb="FFFF0000"/>
        <rFont val="TH SarabunPSK"/>
        <family val="2"/>
      </rPr>
      <t>(มีหลักฐานเชิงประจักษ์)</t>
    </r>
  </si>
  <si>
    <t>1  มีนาคม- 31 สิงหาคม 2567</t>
  </si>
  <si>
    <t>2/2566</t>
  </si>
  <si>
    <t>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</si>
</sst>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_);_(* \(#,##0\);_(* &quot;-&quot;_);_(@_)"/>
    <numFmt numFmtId="188" formatCode="_-* #,##0.00_-;\-* #,##0.00_-;_-* &quot;-&quot;??_-;_-@"/>
    <numFmt numFmtId="189" formatCode="[$-107041E]d\ mmmm\ yyyy"/>
    <numFmt numFmtId="190" formatCode="_-* #,##0_-;\-* #,##0_-;_-* &quot;-&quot;??_-;_-@"/>
    <numFmt numFmtId="191" formatCode="m/yyyy"/>
  </numFmts>
  <fonts count="56" x14ac:knownFonts="1">
    <font>
      <sz val="12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002060"/>
      <name val="TH SarabunPSK"/>
      <family val="2"/>
    </font>
    <font>
      <sz val="18"/>
      <color theme="9" tint="-0.499984740745262"/>
      <name val="TH SarabunPSK"/>
      <family val="2"/>
    </font>
    <font>
      <b/>
      <sz val="18"/>
      <color theme="1"/>
      <name val="TH SarabunPSK"/>
      <family val="2"/>
    </font>
    <font>
      <sz val="10"/>
      <color rgb="FF000000"/>
      <name val="Tahoma"/>
      <family val="2"/>
      <charset val="222"/>
    </font>
    <font>
      <b/>
      <sz val="10"/>
      <color rgb="FF000000"/>
      <name val="Tahoma"/>
      <family val="2"/>
      <charset val="22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5"/>
      <color theme="1"/>
      <name val="TH SarabunPSK"/>
      <family val="2"/>
    </font>
    <font>
      <sz val="10"/>
      <color theme="1"/>
      <name val="TH SarabunPSK"/>
      <family val="2"/>
    </font>
    <font>
      <strike/>
      <sz val="18"/>
      <color theme="9" tint="-0.49998474074526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9"/>
      <color rgb="FFFF0000"/>
      <name val="TH SarabunPSK"/>
      <family val="2"/>
    </font>
    <font>
      <strike/>
      <sz val="18"/>
      <color rgb="FFFF0000"/>
      <name val="TH SarabunPSK"/>
      <family val="2"/>
    </font>
    <font>
      <u/>
      <sz val="13"/>
      <color rgb="FFFF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sz val="18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Angsana New"/>
      <family val="1"/>
    </font>
    <font>
      <sz val="11"/>
      <name val="Tahoma"/>
      <family val="2"/>
    </font>
    <font>
      <sz val="16"/>
      <color rgb="FF000000"/>
      <name val="Angsana New"/>
      <family val="1"/>
    </font>
    <font>
      <b/>
      <sz val="18"/>
      <color rgb="FF000000"/>
      <name val="Angsana New"/>
      <family val="1"/>
    </font>
    <font>
      <sz val="16"/>
      <color rgb="FFFF0000"/>
      <name val="Angsana New"/>
      <family val="1"/>
    </font>
    <font>
      <sz val="18"/>
      <name val="TH SarabunPSK"/>
      <family val="2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sz val="14"/>
      <color rgb="FF0000FF"/>
      <name val="Angsana New"/>
      <family val="1"/>
    </font>
    <font>
      <b/>
      <sz val="14"/>
      <color rgb="FFFF0000"/>
      <name val="Angsana New"/>
      <family val="1"/>
    </font>
    <font>
      <sz val="14"/>
      <color rgb="FFFF0000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indexed="12"/>
      <name val="Angsana New"/>
      <family val="1"/>
    </font>
    <font>
      <b/>
      <sz val="18"/>
      <name val="TH SarabunPSK"/>
      <family val="2"/>
    </font>
    <font>
      <b/>
      <i/>
      <sz val="18"/>
      <name val="TH SarabunPSK"/>
      <family val="2"/>
    </font>
    <font>
      <sz val="18"/>
      <color rgb="FF000080"/>
      <name val="TH SarabunPSK"/>
      <family val="2"/>
    </font>
    <font>
      <b/>
      <sz val="18"/>
      <color rgb="FF0000FF"/>
      <name val="TH SarabunPSK"/>
      <family val="2"/>
    </font>
    <font>
      <b/>
      <u/>
      <sz val="18"/>
      <color rgb="FFFF0000"/>
      <name val="TH SarabunPSK"/>
      <family val="2"/>
    </font>
    <font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26"/>
      <color rgb="FFFF0000"/>
      <name val="TH SarabunPSK"/>
      <family val="2"/>
    </font>
    <font>
      <sz val="26"/>
      <color theme="1"/>
      <name val="TH SarabunPSK"/>
      <family val="2"/>
    </font>
    <font>
      <sz val="26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/>
    <xf numFmtId="0" fontId="1" fillId="3" borderId="1" xfId="0" applyFont="1" applyFill="1" applyBorder="1"/>
    <xf numFmtId="0" fontId="1" fillId="3" borderId="0" xfId="0" applyFont="1" applyFill="1"/>
    <xf numFmtId="0" fontId="1" fillId="6" borderId="1" xfId="0" applyFont="1" applyFill="1" applyBorder="1"/>
    <xf numFmtId="0" fontId="1" fillId="6" borderId="0" xfId="0" applyFont="1" applyFill="1" applyAlignment="1">
      <alignment vertical="top"/>
    </xf>
    <xf numFmtId="0" fontId="1" fillId="6" borderId="0" xfId="0" applyFont="1" applyFill="1"/>
    <xf numFmtId="0" fontId="1" fillId="7" borderId="0" xfId="0" applyFont="1" applyFill="1"/>
    <xf numFmtId="0" fontId="1" fillId="7" borderId="1" xfId="0" applyFont="1" applyFill="1" applyBorder="1"/>
    <xf numFmtId="0" fontId="7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" fillId="8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1" fillId="9" borderId="1" xfId="0" applyFont="1" applyFill="1" applyBorder="1"/>
    <xf numFmtId="0" fontId="15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/>
    </xf>
    <xf numFmtId="0" fontId="16" fillId="0" borderId="1" xfId="0" applyFont="1" applyBorder="1" applyAlignment="1">
      <alignment vertical="top" wrapText="1"/>
    </xf>
    <xf numFmtId="0" fontId="1" fillId="7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" fillId="10" borderId="0" xfId="0" applyFont="1" applyFill="1"/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7" borderId="4" xfId="0" applyFont="1" applyFill="1" applyBorder="1"/>
    <xf numFmtId="3" fontId="1" fillId="7" borderId="1" xfId="0" applyNumberFormat="1" applyFont="1" applyFill="1" applyBorder="1" applyAlignment="1">
      <alignment horizontal="left" vertical="top" wrapText="1"/>
    </xf>
    <xf numFmtId="0" fontId="7" fillId="11" borderId="0" xfId="0" applyFont="1" applyFill="1"/>
    <xf numFmtId="0" fontId="1" fillId="4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9" borderId="8" xfId="0" applyFont="1" applyFill="1" applyBorder="1"/>
    <xf numFmtId="0" fontId="7" fillId="0" borderId="1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9" borderId="5" xfId="0" applyFont="1" applyFill="1" applyBorder="1"/>
    <xf numFmtId="0" fontId="1" fillId="9" borderId="6" xfId="0" applyFont="1" applyFill="1" applyBorder="1"/>
    <xf numFmtId="0" fontId="4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4" fillId="6" borderId="10" xfId="0" applyFont="1" applyFill="1" applyBorder="1" applyAlignment="1">
      <alignment horizontal="left"/>
    </xf>
    <xf numFmtId="0" fontId="4" fillId="9" borderId="4" xfId="0" applyFont="1" applyFill="1" applyBorder="1"/>
    <xf numFmtId="0" fontId="1" fillId="8" borderId="14" xfId="0" applyFont="1" applyFill="1" applyBorder="1"/>
    <xf numFmtId="0" fontId="1" fillId="0" borderId="4" xfId="0" applyFont="1" applyBorder="1" applyAlignment="1">
      <alignment horizontal="center" vertical="top"/>
    </xf>
    <xf numFmtId="0" fontId="27" fillId="0" borderId="15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8" fillId="12" borderId="4" xfId="0" applyFont="1" applyFill="1" applyBorder="1" applyAlignment="1">
      <alignment horizontal="center" vertical="top"/>
    </xf>
    <xf numFmtId="0" fontId="29" fillId="12" borderId="1" xfId="0" applyFont="1" applyFill="1" applyBorder="1" applyAlignment="1">
      <alignment vertical="top" wrapText="1"/>
    </xf>
    <xf numFmtId="0" fontId="28" fillId="1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6" fillId="13" borderId="0" xfId="0" applyFont="1" applyFill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16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187" fontId="1" fillId="4" borderId="1" xfId="0" applyNumberFormat="1" applyFont="1" applyFill="1" applyBorder="1" applyAlignment="1">
      <alignment horizontal="center" vertical="top"/>
    </xf>
    <xf numFmtId="187" fontId="1" fillId="6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top" wrapText="1"/>
    </xf>
    <xf numFmtId="1" fontId="21" fillId="0" borderId="13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/>
    </xf>
    <xf numFmtId="187" fontId="21" fillId="4" borderId="1" xfId="0" applyNumberFormat="1" applyFont="1" applyFill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vertical="top" wrapText="1"/>
    </xf>
    <xf numFmtId="1" fontId="25" fillId="0" borderId="6" xfId="0" applyNumberFormat="1" applyFont="1" applyBorder="1" applyAlignment="1">
      <alignment horizontal="center" vertical="top" wrapText="1"/>
    </xf>
    <xf numFmtId="17" fontId="16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4" fillId="0" borderId="1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1" fontId="34" fillId="0" borderId="18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188" fontId="3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left"/>
    </xf>
    <xf numFmtId="0" fontId="40" fillId="0" borderId="18" xfId="0" applyFont="1" applyBorder="1" applyAlignment="1">
      <alignment horizontal="left"/>
    </xf>
    <xf numFmtId="0" fontId="42" fillId="0" borderId="18" xfId="0" applyFont="1" applyBorder="1" applyAlignment="1">
      <alignment horizontal="left"/>
    </xf>
    <xf numFmtId="189" fontId="40" fillId="0" borderId="18" xfId="0" quotePrefix="1" applyNumberFormat="1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4" fillId="0" borderId="18" xfId="0" applyFont="1" applyBorder="1" applyAlignment="1">
      <alignment horizontal="center"/>
    </xf>
    <xf numFmtId="0" fontId="43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191" fontId="42" fillId="0" borderId="0" xfId="0" applyNumberFormat="1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39" fillId="14" borderId="18" xfId="0" applyFont="1" applyFill="1" applyBorder="1" applyAlignment="1">
      <alignment horizontal="center"/>
    </xf>
    <xf numFmtId="0" fontId="39" fillId="14" borderId="18" xfId="0" applyFont="1" applyFill="1" applyBorder="1" applyAlignment="1">
      <alignment horizontal="left"/>
    </xf>
    <xf numFmtId="0" fontId="41" fillId="14" borderId="18" xfId="0" applyFont="1" applyFill="1" applyBorder="1" applyAlignment="1">
      <alignment horizontal="left"/>
    </xf>
    <xf numFmtId="17" fontId="42" fillId="0" borderId="18" xfId="0" quotePrefix="1" applyNumberFormat="1" applyFont="1" applyBorder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3" xfId="0" applyFont="1" applyBorder="1"/>
    <xf numFmtId="0" fontId="46" fillId="0" borderId="0" xfId="0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center"/>
      <protection locked="0"/>
    </xf>
    <xf numFmtId="2" fontId="47" fillId="0" borderId="0" xfId="0" applyNumberFormat="1" applyFont="1" applyProtection="1">
      <protection locked="0"/>
    </xf>
    <xf numFmtId="2" fontId="46" fillId="0" borderId="0" xfId="0" applyNumberFormat="1" applyFont="1" applyProtection="1">
      <protection locked="0"/>
    </xf>
    <xf numFmtId="2" fontId="46" fillId="0" borderId="0" xfId="0" applyNumberFormat="1" applyFont="1" applyAlignment="1" applyProtection="1">
      <alignment horizontal="right"/>
      <protection locked="0"/>
    </xf>
    <xf numFmtId="2" fontId="47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/>
    <xf numFmtId="2" fontId="30" fillId="0" borderId="0" xfId="0" applyNumberFormat="1" applyFont="1" applyProtection="1">
      <protection locked="0"/>
    </xf>
    <xf numFmtId="1" fontId="4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top" wrapText="1"/>
    </xf>
    <xf numFmtId="0" fontId="37" fillId="0" borderId="0" xfId="0" applyFont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 wrapText="1"/>
    </xf>
    <xf numFmtId="0" fontId="46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90" fontId="46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1" fillId="9" borderId="5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" fillId="6" borderId="10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center"/>
    </xf>
    <xf numFmtId="0" fontId="37" fillId="16" borderId="1" xfId="0" applyFont="1" applyFill="1" applyBorder="1" applyAlignment="1" applyProtection="1">
      <alignment vertical="center" wrapText="1"/>
      <protection locked="0"/>
    </xf>
    <xf numFmtId="0" fontId="37" fillId="16" borderId="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>
      <alignment horizontal="center"/>
    </xf>
    <xf numFmtId="0" fontId="52" fillId="7" borderId="1" xfId="0" applyFont="1" applyFill="1" applyBorder="1" applyAlignment="1">
      <alignment horizontal="center"/>
    </xf>
    <xf numFmtId="0" fontId="53" fillId="0" borderId="1" xfId="0" applyFont="1" applyBorder="1"/>
    <xf numFmtId="0" fontId="54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 applyProtection="1">
      <alignment vertical="center" wrapText="1"/>
      <protection locked="0"/>
    </xf>
    <xf numFmtId="0" fontId="1" fillId="4" borderId="0" xfId="0" applyFont="1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2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1" fillId="4" borderId="0" xfId="0" applyFont="1" applyFill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/>
    </xf>
    <xf numFmtId="0" fontId="3" fillId="7" borderId="2" xfId="0" applyFont="1" applyFill="1" applyBorder="1" applyAlignment="1">
      <alignment horizontal="left" vertical="top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2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0" xfId="0" applyFont="1" applyFill="1" applyAlignment="1">
      <alignment horizontal="left" wrapText="1"/>
    </xf>
    <xf numFmtId="0" fontId="1" fillId="10" borderId="0" xfId="0" applyFont="1" applyFill="1" applyAlignment="1">
      <alignment horizontal="left" vertical="top" wrapText="1"/>
    </xf>
    <xf numFmtId="0" fontId="1" fillId="10" borderId="2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wrapText="1"/>
    </xf>
    <xf numFmtId="0" fontId="1" fillId="10" borderId="6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0" fontId="16" fillId="13" borderId="0" xfId="0" applyFont="1" applyFill="1" applyAlignment="1">
      <alignment horizontal="center" vertical="top"/>
    </xf>
    <xf numFmtId="0" fontId="31" fillId="0" borderId="5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right" indent="1"/>
    </xf>
    <xf numFmtId="0" fontId="4" fillId="6" borderId="5" xfId="0" applyFont="1" applyFill="1" applyBorder="1" applyAlignment="1">
      <alignment horizontal="right" indent="1"/>
    </xf>
    <xf numFmtId="0" fontId="4" fillId="6" borderId="6" xfId="0" applyFont="1" applyFill="1" applyBorder="1" applyAlignment="1">
      <alignment horizontal="right" indent="1"/>
    </xf>
    <xf numFmtId="0" fontId="1" fillId="13" borderId="0" xfId="0" applyFont="1" applyFill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8" fillId="12" borderId="5" xfId="0" applyFont="1" applyFill="1" applyBorder="1" applyAlignment="1">
      <alignment horizontal="left" vertical="top" wrapText="1"/>
    </xf>
    <xf numFmtId="0" fontId="28" fillId="12" borderId="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6" borderId="13" xfId="0" applyFont="1" applyFill="1" applyBorder="1" applyAlignment="1">
      <alignment horizontal="right" indent="1"/>
    </xf>
    <xf numFmtId="0" fontId="4" fillId="6" borderId="9" xfId="0" applyFont="1" applyFill="1" applyBorder="1" applyAlignment="1">
      <alignment horizontal="right" indent="1"/>
    </xf>
    <xf numFmtId="0" fontId="4" fillId="6" borderId="10" xfId="0" applyFont="1" applyFill="1" applyBorder="1" applyAlignment="1">
      <alignment horizontal="right" inden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15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4" fillId="9" borderId="11" xfId="0" applyFont="1" applyFill="1" applyBorder="1" applyAlignment="1">
      <alignment horizontal="left"/>
    </xf>
    <xf numFmtId="0" fontId="4" fillId="9" borderId="0" xfId="0" applyFont="1" applyFill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8" fillId="8" borderId="1" xfId="0" applyFont="1" applyFill="1" applyBorder="1" applyAlignment="1" applyProtection="1">
      <alignment horizontal="center" vertical="center" wrapText="1"/>
      <protection locked="0"/>
    </xf>
    <xf numFmtId="0" fontId="37" fillId="8" borderId="1" xfId="0" applyFont="1" applyFill="1" applyBorder="1" applyProtection="1">
      <protection locked="0"/>
    </xf>
    <xf numFmtId="0" fontId="37" fillId="8" borderId="1" xfId="0" applyFont="1" applyFill="1" applyBorder="1" applyAlignment="1" applyProtection="1">
      <alignment horizontal="center" vertical="center" wrapText="1"/>
      <protection locked="0"/>
    </xf>
    <xf numFmtId="3" fontId="37" fillId="8" borderId="1" xfId="0" applyNumberFormat="1" applyFont="1" applyFill="1" applyBorder="1" applyAlignment="1">
      <alignment horizontal="center" vertical="center" wrapText="1"/>
    </xf>
    <xf numFmtId="0" fontId="37" fillId="8" borderId="1" xfId="0" applyFont="1" applyFill="1" applyBorder="1"/>
    <xf numFmtId="0" fontId="34" fillId="0" borderId="0" xfId="0" applyFont="1" applyAlignment="1">
      <alignment horizontal="center" vertical="center"/>
    </xf>
    <xf numFmtId="0" fontId="0" fillId="0" borderId="0" xfId="0"/>
    <xf numFmtId="189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3" fillId="0" borderId="17" xfId="0" applyFont="1" applyBorder="1"/>
    <xf numFmtId="0" fontId="33" fillId="0" borderId="19" xfId="0" applyFont="1" applyBorder="1"/>
    <xf numFmtId="0" fontId="34" fillId="0" borderId="20" xfId="0" applyFont="1" applyBorder="1" applyAlignment="1">
      <alignment horizontal="center" vertical="center"/>
    </xf>
    <xf numFmtId="0" fontId="33" fillId="0" borderId="20" xfId="0" applyFont="1" applyBorder="1"/>
    <xf numFmtId="49" fontId="42" fillId="0" borderId="0" xfId="0" quotePrefix="1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2800"/>
      <color rgb="FFFD5E55"/>
      <color rgb="FFFF2600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/Desktop/2564-2/1_AssistantProf-2-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Config"/>
      <sheetName val="Eval_Load "/>
      <sheetName val="Part1"/>
      <sheetName val="Part2"/>
      <sheetName val="Summary"/>
    </sheetNames>
    <sheetDataSet>
      <sheetData sheetId="0"/>
      <sheetData sheetId="1">
        <row r="3">
          <cell r="C3" t="str">
            <v>นาย/นาง/นางสาว</v>
          </cell>
        </row>
        <row r="12">
          <cell r="C12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ERATAT SAELOR (ธีรธัชช์ แซ่ล้อ)" id="{4F485841-CE04-3D4C-97FB-D16623BEF0F9}" userId="S::6311221010@email.psu.ac.th::e1a41a62-b313-4cc9-9574-e84617a9addd" providerId="AD"/>
</personList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2-08-14T06:55:03.67" personId="{4F485841-CE04-3D4C-97FB-D16623BEF0F9}" id="{CE83B4D4-DB32-534C-A628-9095BEF02AF4}">
    <text>ต้องผ่านแผนรวมระดับสาขา</text>
  </threadedComment>
  <threadedComment ref="B19" dT="2022-08-14T07:29:00.57" personId="{4F485841-CE04-3D4C-97FB-D16623BEF0F9}" id="{8A7E251D-C354-BC45-80FD-B8B3083D8D39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8E0E62F9-A080-984F-B2A8-86BD7D84282A}">
    <text>ต้องผ่านแผนรวมระดับสาขา</text>
  </threadedComment>
  <threadedComment ref="B21" dT="2022-08-14T07:29:00.57" personId="{4F485841-CE04-3D4C-97FB-D16623BEF0F9}" id="{25D5E452-D209-474C-AF91-EBCEF2D47DB3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D09E9CA5-2DB0-F743-95B0-DEC109FAA74D}">
    <text>ต้องผ่านแผนรวมระดับสาขา</text>
  </threadedComment>
  <threadedComment ref="B21" dT="2022-08-14T07:29:00.57" personId="{4F485841-CE04-3D4C-97FB-D16623BEF0F9}" id="{6D5DDE1D-E218-684B-BC5B-F542FABC0D38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9" dT="2022-08-14T06:55:03.67" personId="{4F485841-CE04-3D4C-97FB-D16623BEF0F9}" id="{FAC26088-9A6F-FB49-83DA-67CECF205F2F}">
    <text>ต้องผ่านแผนรวมระดับสาขา</text>
  </threadedComment>
  <threadedComment ref="B11" dT="2022-08-14T07:29:00.57" personId="{4F485841-CE04-3D4C-97FB-D16623BEF0F9}" id="{BEA3546B-0722-6B4D-898C-ACFEE97F1520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zoomScale="141" zoomScaleNormal="140" workbookViewId="0">
      <pane ySplit="3" topLeftCell="A18" activePane="bottomLeft" state="frozen"/>
      <selection pane="bottomLeft" activeCell="A26" sqref="A26:J2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1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5" t="s">
        <v>46</v>
      </c>
      <c r="B1" s="235"/>
      <c r="C1" s="235"/>
      <c r="D1" s="235"/>
      <c r="E1" s="235"/>
      <c r="F1" s="235"/>
      <c r="G1" s="235"/>
      <c r="H1" s="235"/>
      <c r="I1" s="235"/>
    </row>
    <row r="2" spans="1:11" x14ac:dyDescent="0.35">
      <c r="A2" s="229" t="s">
        <v>45</v>
      </c>
      <c r="B2" s="229"/>
      <c r="C2" s="229"/>
      <c r="D2" s="229"/>
      <c r="E2" s="228" t="s">
        <v>44</v>
      </c>
      <c r="F2" s="228"/>
      <c r="G2" s="228"/>
      <c r="H2" s="228"/>
      <c r="I2" s="228"/>
      <c r="J2" s="229" t="s">
        <v>41</v>
      </c>
      <c r="K2" s="243" t="s">
        <v>78</v>
      </c>
    </row>
    <row r="3" spans="1:11" x14ac:dyDescent="0.35">
      <c r="A3" s="229"/>
      <c r="B3" s="229"/>
      <c r="C3" s="229"/>
      <c r="D3" s="229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29"/>
      <c r="K3" s="243"/>
    </row>
    <row r="4" spans="1:11" x14ac:dyDescent="0.35">
      <c r="A4" s="239" t="s">
        <v>116</v>
      </c>
      <c r="B4" s="239"/>
      <c r="C4" s="239"/>
      <c r="D4" s="239"/>
      <c r="E4" s="239"/>
      <c r="F4" s="239"/>
      <c r="G4" s="239"/>
      <c r="H4" s="239"/>
      <c r="I4" s="240"/>
      <c r="J4" s="34"/>
      <c r="K4" s="36"/>
    </row>
    <row r="5" spans="1:11" x14ac:dyDescent="0.35">
      <c r="B5" s="1" t="s">
        <v>5</v>
      </c>
      <c r="E5" s="236"/>
      <c r="F5" s="237"/>
      <c r="G5" s="237"/>
      <c r="H5" s="237"/>
      <c r="I5" s="238"/>
      <c r="J5" s="34"/>
      <c r="K5" s="36"/>
    </row>
    <row r="6" spans="1:11" ht="57.95" customHeight="1" x14ac:dyDescent="0.35">
      <c r="C6" s="224" t="s">
        <v>77</v>
      </c>
      <c r="D6" s="225"/>
      <c r="E6" s="10" t="s">
        <v>51</v>
      </c>
      <c r="F6" s="10" t="s">
        <v>50</v>
      </c>
      <c r="G6" s="10" t="s">
        <v>49</v>
      </c>
      <c r="H6" s="10" t="s">
        <v>48</v>
      </c>
      <c r="I6" s="10" t="s">
        <v>47</v>
      </c>
      <c r="J6" s="6"/>
      <c r="K6" s="27" t="s">
        <v>79</v>
      </c>
    </row>
    <row r="7" spans="1:11" ht="29.1" customHeight="1" x14ac:dyDescent="0.35">
      <c r="C7" s="241" t="s">
        <v>6</v>
      </c>
      <c r="D7" s="242"/>
      <c r="E7" s="236"/>
      <c r="F7" s="237"/>
      <c r="G7" s="237"/>
      <c r="H7" s="237"/>
      <c r="I7" s="238"/>
      <c r="J7" s="34"/>
      <c r="K7" s="36"/>
    </row>
    <row r="8" spans="1:11" ht="45" customHeight="1" x14ac:dyDescent="0.35">
      <c r="D8" s="9" t="s">
        <v>7</v>
      </c>
      <c r="E8" s="6"/>
      <c r="F8" s="6"/>
      <c r="G8" s="6"/>
      <c r="H8" s="6"/>
      <c r="I8" s="6"/>
      <c r="J8" s="6"/>
      <c r="K8" s="1" t="s">
        <v>114</v>
      </c>
    </row>
    <row r="9" spans="1:11" ht="45" customHeight="1" x14ac:dyDescent="0.35">
      <c r="D9" s="9" t="s">
        <v>8</v>
      </c>
      <c r="E9" s="6"/>
      <c r="F9" s="6"/>
      <c r="G9" s="6"/>
      <c r="H9" s="6"/>
      <c r="I9" s="6"/>
      <c r="J9" s="6"/>
      <c r="K9" s="1" t="s">
        <v>114</v>
      </c>
    </row>
    <row r="10" spans="1:11" ht="45" customHeight="1" x14ac:dyDescent="0.35">
      <c r="D10" s="9" t="s">
        <v>11</v>
      </c>
      <c r="E10" s="6"/>
      <c r="F10" s="6"/>
      <c r="G10" s="6"/>
      <c r="H10" s="6"/>
      <c r="I10" s="6"/>
      <c r="J10" s="6"/>
      <c r="K10" s="1" t="s">
        <v>114</v>
      </c>
    </row>
    <row r="11" spans="1:11" ht="45" customHeight="1" x14ac:dyDescent="0.35">
      <c r="D11" s="9" t="s">
        <v>9</v>
      </c>
      <c r="E11" s="6"/>
      <c r="F11" s="6"/>
      <c r="G11" s="6"/>
      <c r="H11" s="6"/>
      <c r="I11" s="6"/>
      <c r="J11" s="6"/>
      <c r="K11" s="1" t="s">
        <v>114</v>
      </c>
    </row>
    <row r="12" spans="1:11" ht="29.1" customHeight="1" x14ac:dyDescent="0.35">
      <c r="B12" s="246" t="s">
        <v>10</v>
      </c>
      <c r="C12" s="246"/>
      <c r="D12" s="247"/>
      <c r="E12" s="6"/>
      <c r="F12" s="6"/>
      <c r="G12" s="6"/>
      <c r="H12" s="6"/>
      <c r="I12" s="6"/>
      <c r="J12" s="6"/>
      <c r="K12" s="1" t="s">
        <v>114</v>
      </c>
    </row>
    <row r="13" spans="1:11" ht="60.95" customHeight="1" x14ac:dyDescent="0.35">
      <c r="A13" s="11"/>
      <c r="B13" s="12"/>
      <c r="C13" s="233" t="s">
        <v>52</v>
      </c>
      <c r="D13" s="234"/>
      <c r="E13" s="13"/>
      <c r="F13" s="13"/>
      <c r="G13" s="13"/>
      <c r="H13" s="13"/>
      <c r="I13" s="13"/>
      <c r="J13" s="13"/>
    </row>
    <row r="14" spans="1:11" ht="60.95" customHeight="1" x14ac:dyDescent="0.35">
      <c r="A14" s="11"/>
      <c r="B14" s="12"/>
      <c r="C14" s="222" t="s">
        <v>53</v>
      </c>
      <c r="D14" s="223"/>
      <c r="E14" s="13"/>
      <c r="F14" s="13"/>
      <c r="G14" s="13"/>
      <c r="H14" s="13"/>
      <c r="I14" s="13"/>
      <c r="J14" s="13"/>
    </row>
    <row r="15" spans="1:11" ht="60.95" customHeight="1" x14ac:dyDescent="0.35">
      <c r="B15" s="9"/>
      <c r="C15" s="224" t="s">
        <v>54</v>
      </c>
      <c r="D15" s="225"/>
      <c r="E15" s="6"/>
      <c r="F15" s="6"/>
      <c r="G15" s="6"/>
      <c r="H15" s="6"/>
      <c r="I15" s="6"/>
      <c r="J15" s="6"/>
      <c r="K15" s="1" t="s">
        <v>115</v>
      </c>
    </row>
    <row r="16" spans="1:11" ht="60.95" customHeight="1" x14ac:dyDescent="0.35">
      <c r="A16" s="11"/>
      <c r="B16" s="12"/>
      <c r="C16" s="222" t="s">
        <v>55</v>
      </c>
      <c r="D16" s="223"/>
      <c r="E16" s="13"/>
      <c r="F16" s="13"/>
      <c r="G16" s="13"/>
      <c r="H16" s="13"/>
      <c r="I16" s="13"/>
      <c r="J16" s="13"/>
    </row>
    <row r="17" spans="1:11" ht="78" customHeight="1" x14ac:dyDescent="0.35">
      <c r="A17" s="11"/>
      <c r="B17" s="12"/>
      <c r="C17" s="222" t="s">
        <v>56</v>
      </c>
      <c r="D17" s="223"/>
      <c r="E17" s="13"/>
      <c r="F17" s="13"/>
      <c r="G17" s="13"/>
      <c r="H17" s="13"/>
      <c r="I17" s="13"/>
      <c r="J17" s="13"/>
    </row>
    <row r="18" spans="1:11" ht="110.1" customHeight="1" x14ac:dyDescent="0.35">
      <c r="B18" s="9"/>
      <c r="C18" s="224" t="s">
        <v>57</v>
      </c>
      <c r="D18" s="225"/>
      <c r="E18" s="6"/>
      <c r="F18" s="6"/>
      <c r="G18" s="6"/>
      <c r="H18" s="6"/>
      <c r="I18" s="6"/>
      <c r="J18" s="6"/>
      <c r="K18" s="1" t="s">
        <v>115</v>
      </c>
    </row>
    <row r="19" spans="1:11" ht="84" customHeight="1" x14ac:dyDescent="0.35">
      <c r="A19" s="11"/>
      <c r="B19" s="12"/>
      <c r="C19" s="222" t="s">
        <v>58</v>
      </c>
      <c r="D19" s="223"/>
      <c r="E19" s="13"/>
      <c r="F19" s="13"/>
      <c r="G19" s="13"/>
      <c r="H19" s="13"/>
      <c r="I19" s="13"/>
      <c r="J19" s="13"/>
    </row>
    <row r="20" spans="1:11" ht="77.099999999999994" customHeight="1" x14ac:dyDescent="0.35">
      <c r="A20" s="11"/>
      <c r="B20" s="222" t="s">
        <v>59</v>
      </c>
      <c r="C20" s="222"/>
      <c r="D20" s="222"/>
      <c r="E20" s="14"/>
      <c r="F20" s="15"/>
      <c r="G20" s="15"/>
      <c r="H20" s="14"/>
      <c r="I20" s="14"/>
      <c r="J20" s="13"/>
    </row>
    <row r="21" spans="1:11" x14ac:dyDescent="0.35">
      <c r="A21" s="252" t="s">
        <v>117</v>
      </c>
      <c r="B21" s="252"/>
      <c r="C21" s="252"/>
      <c r="D21" s="252"/>
      <c r="E21" s="252"/>
      <c r="F21" s="252"/>
      <c r="G21" s="252"/>
      <c r="H21" s="252"/>
      <c r="I21" s="252"/>
      <c r="J21" s="253"/>
      <c r="K21" s="36"/>
    </row>
    <row r="22" spans="1:11" ht="171" customHeight="1" x14ac:dyDescent="0.35">
      <c r="B22" s="224" t="s">
        <v>71</v>
      </c>
      <c r="C22" s="224"/>
      <c r="D22" s="225"/>
      <c r="E22" s="19" t="s">
        <v>84</v>
      </c>
      <c r="F22" s="19" t="s">
        <v>83</v>
      </c>
      <c r="G22" s="19" t="s">
        <v>82</v>
      </c>
      <c r="H22" s="19" t="s">
        <v>81</v>
      </c>
      <c r="I22" s="19" t="s">
        <v>80</v>
      </c>
      <c r="J22" s="6"/>
    </row>
    <row r="23" spans="1:11" ht="105" customHeight="1" x14ac:dyDescent="0.35">
      <c r="A23" s="37"/>
      <c r="B23" s="227" t="s">
        <v>120</v>
      </c>
      <c r="C23" s="227"/>
      <c r="D23" s="227"/>
      <c r="E23" s="38"/>
      <c r="F23" s="38"/>
      <c r="G23" s="38"/>
      <c r="H23" s="38"/>
      <c r="I23" s="38"/>
      <c r="J23" s="38"/>
      <c r="K23" s="39" t="s">
        <v>114</v>
      </c>
    </row>
    <row r="24" spans="1:11" s="8" customFormat="1" ht="144" customHeight="1" x14ac:dyDescent="0.2">
      <c r="B24" s="224" t="s">
        <v>72</v>
      </c>
      <c r="C24" s="224"/>
      <c r="D24" s="224"/>
      <c r="E24" s="21" t="s">
        <v>86</v>
      </c>
      <c r="F24" s="21" t="s">
        <v>87</v>
      </c>
      <c r="G24" s="21" t="s">
        <v>88</v>
      </c>
      <c r="H24" s="21" t="s">
        <v>89</v>
      </c>
      <c r="I24" s="21" t="s">
        <v>90</v>
      </c>
      <c r="J24" s="20"/>
      <c r="K24" s="29" t="s">
        <v>85</v>
      </c>
    </row>
    <row r="25" spans="1:11" ht="84.95" customHeight="1" x14ac:dyDescent="0.35">
      <c r="B25" s="226" t="s">
        <v>73</v>
      </c>
      <c r="C25" s="226"/>
      <c r="D25" s="226"/>
      <c r="E25" s="22" t="s">
        <v>91</v>
      </c>
      <c r="F25" s="22" t="s">
        <v>64</v>
      </c>
      <c r="G25" s="22" t="s">
        <v>92</v>
      </c>
      <c r="H25" s="22" t="s">
        <v>93</v>
      </c>
      <c r="I25" s="22" t="s">
        <v>94</v>
      </c>
      <c r="J25" s="6"/>
      <c r="K25" s="8" t="s">
        <v>115</v>
      </c>
    </row>
    <row r="26" spans="1:11" x14ac:dyDescent="0.35">
      <c r="A26" s="252" t="s">
        <v>118</v>
      </c>
      <c r="B26" s="252"/>
      <c r="C26" s="252"/>
      <c r="D26" s="252"/>
      <c r="E26" s="252"/>
      <c r="F26" s="252"/>
      <c r="G26" s="252"/>
      <c r="H26" s="252"/>
      <c r="I26" s="252"/>
      <c r="J26" s="253"/>
      <c r="K26" s="36"/>
    </row>
    <row r="27" spans="1:11" ht="59.1" customHeight="1" x14ac:dyDescent="0.35">
      <c r="B27" s="226" t="s">
        <v>74</v>
      </c>
      <c r="C27" s="226"/>
      <c r="D27" s="248"/>
      <c r="E27" s="23" t="s">
        <v>95</v>
      </c>
      <c r="F27" s="23" t="s">
        <v>96</v>
      </c>
      <c r="G27" s="23" t="s">
        <v>97</v>
      </c>
      <c r="H27" s="23" t="s">
        <v>98</v>
      </c>
      <c r="I27" s="24" t="s">
        <v>99</v>
      </c>
      <c r="J27" s="6"/>
      <c r="K27" s="1" t="s">
        <v>114</v>
      </c>
    </row>
    <row r="28" spans="1:11" s="9" customFormat="1" ht="78" customHeight="1" x14ac:dyDescent="0.35">
      <c r="A28" s="17"/>
      <c r="B28" s="244" t="s">
        <v>60</v>
      </c>
      <c r="C28" s="244"/>
      <c r="D28" s="245"/>
      <c r="E28" s="10" t="s">
        <v>61</v>
      </c>
      <c r="F28" s="10" t="s">
        <v>64</v>
      </c>
      <c r="G28" s="10" t="s">
        <v>62</v>
      </c>
      <c r="H28" s="10" t="s">
        <v>63</v>
      </c>
      <c r="I28" s="10" t="s">
        <v>65</v>
      </c>
      <c r="J28" s="16"/>
      <c r="K28" s="1" t="s">
        <v>114</v>
      </c>
    </row>
    <row r="29" spans="1:11" x14ac:dyDescent="0.35">
      <c r="A29" s="249" t="s">
        <v>119</v>
      </c>
      <c r="B29" s="250"/>
      <c r="C29" s="250"/>
      <c r="D29" s="250"/>
      <c r="E29" s="250"/>
      <c r="F29" s="250"/>
      <c r="G29" s="250"/>
      <c r="H29" s="250"/>
      <c r="I29" s="251"/>
      <c r="J29" s="34"/>
      <c r="K29" s="35"/>
    </row>
    <row r="30" spans="1:11" s="9" customFormat="1" ht="111" customHeight="1" x14ac:dyDescent="0.35">
      <c r="B30" s="224" t="s">
        <v>70</v>
      </c>
      <c r="C30" s="224"/>
      <c r="D30" s="224"/>
      <c r="E30" s="18" t="s">
        <v>66</v>
      </c>
      <c r="F30" s="18" t="s">
        <v>62</v>
      </c>
      <c r="G30" s="18" t="s">
        <v>68</v>
      </c>
      <c r="H30" s="18" t="s">
        <v>69</v>
      </c>
      <c r="I30" s="18" t="s">
        <v>67</v>
      </c>
      <c r="J30" s="16"/>
      <c r="K30" s="1" t="s">
        <v>114</v>
      </c>
    </row>
    <row r="31" spans="1:11" ht="203.1" customHeight="1" x14ac:dyDescent="0.35">
      <c r="B31" s="224" t="s">
        <v>75</v>
      </c>
      <c r="C31" s="224"/>
      <c r="D31" s="224"/>
      <c r="E31" s="19" t="s">
        <v>100</v>
      </c>
      <c r="F31" s="19" t="s">
        <v>101</v>
      </c>
      <c r="G31" s="19" t="s">
        <v>102</v>
      </c>
      <c r="H31" s="19" t="s">
        <v>103</v>
      </c>
      <c r="I31" s="19" t="s">
        <v>104</v>
      </c>
      <c r="J31" s="6"/>
      <c r="K31" s="1" t="s">
        <v>114</v>
      </c>
    </row>
    <row r="32" spans="1:11" ht="149.1" customHeight="1" x14ac:dyDescent="0.35">
      <c r="B32" s="224" t="s">
        <v>76</v>
      </c>
      <c r="C32" s="224"/>
      <c r="D32" s="225"/>
      <c r="E32" s="25" t="s">
        <v>105</v>
      </c>
      <c r="F32" s="25" t="s">
        <v>106</v>
      </c>
      <c r="G32" s="25" t="s">
        <v>107</v>
      </c>
      <c r="H32" s="25" t="s">
        <v>108</v>
      </c>
      <c r="I32" s="25" t="s">
        <v>109</v>
      </c>
      <c r="J32" s="6"/>
      <c r="K32" s="1" t="s">
        <v>114</v>
      </c>
    </row>
    <row r="33" spans="1:11" x14ac:dyDescent="0.35">
      <c r="A33" s="1" t="s">
        <v>0</v>
      </c>
      <c r="E33" s="230"/>
      <c r="F33" s="231"/>
      <c r="G33" s="231"/>
      <c r="H33" s="231"/>
      <c r="I33" s="232"/>
      <c r="J33" s="32"/>
      <c r="K33" s="33"/>
    </row>
    <row r="34" spans="1:11" x14ac:dyDescent="0.35">
      <c r="C34" s="2" t="s">
        <v>18</v>
      </c>
      <c r="E34" s="230"/>
      <c r="F34" s="231"/>
      <c r="G34" s="231"/>
      <c r="H34" s="231"/>
      <c r="I34" s="232"/>
      <c r="J34" s="32"/>
      <c r="K34" s="33"/>
    </row>
    <row r="35" spans="1:11" ht="36" customHeight="1" x14ac:dyDescent="0.35">
      <c r="D35" s="1" t="s">
        <v>17</v>
      </c>
      <c r="E35" s="6"/>
      <c r="F35" s="6"/>
      <c r="G35" s="6"/>
      <c r="H35" s="6"/>
      <c r="I35" s="6"/>
      <c r="J35" s="6"/>
      <c r="K35" s="1" t="s">
        <v>114</v>
      </c>
    </row>
    <row r="36" spans="1:11" ht="36" customHeight="1" x14ac:dyDescent="0.35">
      <c r="D36" s="1" t="s">
        <v>19</v>
      </c>
      <c r="E36" s="6"/>
      <c r="F36" s="6"/>
      <c r="G36" s="6"/>
      <c r="H36" s="6"/>
      <c r="I36" s="6"/>
      <c r="J36" s="6"/>
      <c r="K36" s="1" t="s">
        <v>114</v>
      </c>
    </row>
    <row r="37" spans="1:11" ht="48" customHeight="1" x14ac:dyDescent="0.35">
      <c r="C37" s="2" t="s">
        <v>1</v>
      </c>
      <c r="E37" s="6"/>
      <c r="F37" s="6"/>
      <c r="G37" s="6"/>
      <c r="H37" s="6"/>
      <c r="I37" s="6"/>
      <c r="J37" s="6"/>
      <c r="K37" s="1" t="s">
        <v>114</v>
      </c>
    </row>
    <row r="38" spans="1:11" ht="51.95" customHeight="1" x14ac:dyDescent="0.35">
      <c r="C38" s="226" t="s">
        <v>42</v>
      </c>
      <c r="D38" s="226"/>
      <c r="E38" s="6"/>
      <c r="F38" s="6"/>
      <c r="G38" s="6"/>
      <c r="H38" s="6"/>
      <c r="I38" s="6"/>
      <c r="J38" s="6"/>
      <c r="K38" s="1" t="s">
        <v>114</v>
      </c>
    </row>
    <row r="39" spans="1:11" ht="54" customHeight="1" x14ac:dyDescent="0.35">
      <c r="A39" s="1" t="s">
        <v>2</v>
      </c>
      <c r="C39" s="226" t="s">
        <v>3</v>
      </c>
      <c r="D39" s="226"/>
      <c r="E39" s="6"/>
      <c r="F39" s="6"/>
      <c r="G39" s="6"/>
      <c r="H39" s="6"/>
      <c r="I39" s="6"/>
      <c r="J39" s="6"/>
      <c r="K39" s="1" t="s">
        <v>114</v>
      </c>
    </row>
    <row r="40" spans="1:11" ht="54" customHeight="1" x14ac:dyDescent="0.35">
      <c r="C40" s="226" t="s">
        <v>12</v>
      </c>
      <c r="D40" s="226"/>
      <c r="E40" s="6"/>
      <c r="F40" s="6"/>
      <c r="G40" s="6"/>
      <c r="H40" s="6"/>
      <c r="I40" s="6"/>
      <c r="J40" s="6"/>
      <c r="K40" s="1" t="s">
        <v>114</v>
      </c>
    </row>
    <row r="41" spans="1:11" ht="53.1" customHeight="1" x14ac:dyDescent="0.35">
      <c r="C41" s="226" t="s">
        <v>4</v>
      </c>
      <c r="D41" s="226"/>
      <c r="E41" s="6"/>
      <c r="F41" s="6"/>
      <c r="G41" s="6"/>
      <c r="H41" s="6"/>
      <c r="I41" s="6"/>
      <c r="J41" s="6"/>
      <c r="K41" s="1" t="s">
        <v>114</v>
      </c>
    </row>
    <row r="42" spans="1:11" ht="83.1" customHeight="1" x14ac:dyDescent="0.35">
      <c r="C42" s="226" t="s">
        <v>24</v>
      </c>
      <c r="D42" s="226"/>
      <c r="E42" s="6"/>
      <c r="F42" s="6"/>
      <c r="G42" s="6"/>
      <c r="H42" s="6"/>
      <c r="I42" s="6"/>
      <c r="J42" s="6"/>
      <c r="K42" s="1" t="s">
        <v>114</v>
      </c>
    </row>
    <row r="43" spans="1:11" ht="80.099999999999994" customHeight="1" x14ac:dyDescent="0.35">
      <c r="C43" s="226" t="s">
        <v>43</v>
      </c>
      <c r="D43" s="226"/>
      <c r="E43" s="6"/>
      <c r="F43" s="6"/>
      <c r="G43" s="6"/>
      <c r="H43" s="6"/>
      <c r="I43" s="6"/>
      <c r="J43" s="6"/>
      <c r="K43" s="1" t="s">
        <v>114</v>
      </c>
    </row>
    <row r="44" spans="1:11" ht="54.95" customHeight="1" x14ac:dyDescent="0.35">
      <c r="C44" s="226" t="s">
        <v>15</v>
      </c>
      <c r="D44" s="226"/>
      <c r="E44" s="6"/>
      <c r="F44" s="6"/>
      <c r="G44" s="6"/>
      <c r="H44" s="6"/>
      <c r="I44" s="6"/>
      <c r="J44" s="6"/>
      <c r="K44" s="1" t="s">
        <v>114</v>
      </c>
    </row>
    <row r="45" spans="1:11" x14ac:dyDescent="0.35">
      <c r="C45" s="2" t="s">
        <v>13</v>
      </c>
      <c r="E45" s="6"/>
      <c r="F45" s="6"/>
      <c r="G45" s="6"/>
      <c r="H45" s="6"/>
      <c r="I45" s="6"/>
      <c r="J45" s="6"/>
      <c r="K45" s="1" t="s">
        <v>114</v>
      </c>
    </row>
    <row r="46" spans="1:11" ht="81" customHeight="1" x14ac:dyDescent="0.35">
      <c r="C46" s="226" t="s">
        <v>14</v>
      </c>
      <c r="D46" s="226"/>
      <c r="E46" s="6"/>
      <c r="F46" s="6"/>
      <c r="G46" s="6"/>
      <c r="H46" s="6"/>
      <c r="I46" s="6"/>
      <c r="J46" s="6"/>
      <c r="K46" s="1" t="s">
        <v>114</v>
      </c>
    </row>
    <row r="47" spans="1:11" ht="78.95" customHeight="1" x14ac:dyDescent="0.35">
      <c r="C47" s="226" t="s">
        <v>16</v>
      </c>
      <c r="D47" s="226"/>
      <c r="E47" s="6"/>
      <c r="F47" s="6"/>
      <c r="G47" s="6"/>
      <c r="H47" s="6"/>
      <c r="I47" s="6"/>
      <c r="J47" s="6"/>
      <c r="K47" s="1" t="s">
        <v>114</v>
      </c>
    </row>
    <row r="48" spans="1:11" ht="53.1" customHeight="1" x14ac:dyDescent="0.35">
      <c r="C48" s="226" t="s">
        <v>20</v>
      </c>
      <c r="D48" s="226"/>
      <c r="E48" s="6"/>
      <c r="F48" s="6"/>
      <c r="G48" s="6"/>
      <c r="H48" s="6"/>
      <c r="I48" s="6"/>
      <c r="J48" s="6"/>
      <c r="K48" s="1" t="s">
        <v>114</v>
      </c>
    </row>
    <row r="49" spans="1:11" ht="78" customHeight="1" x14ac:dyDescent="0.35">
      <c r="C49" s="226" t="s">
        <v>21</v>
      </c>
      <c r="D49" s="226"/>
      <c r="E49" s="6"/>
      <c r="F49" s="6"/>
      <c r="G49" s="6"/>
      <c r="H49" s="6"/>
      <c r="I49" s="6"/>
      <c r="J49" s="6"/>
      <c r="K49" s="1" t="s">
        <v>114</v>
      </c>
    </row>
    <row r="50" spans="1:11" x14ac:dyDescent="0.35">
      <c r="A50" s="1" t="s">
        <v>22</v>
      </c>
      <c r="E50" s="230"/>
      <c r="F50" s="231"/>
      <c r="G50" s="231"/>
      <c r="H50" s="231"/>
      <c r="I50" s="232"/>
      <c r="J50" s="32"/>
      <c r="K50" s="33"/>
    </row>
    <row r="51" spans="1:11" ht="83.1" customHeight="1" x14ac:dyDescent="0.35">
      <c r="B51" s="226" t="s">
        <v>23</v>
      </c>
      <c r="C51" s="226"/>
      <c r="D51" s="226"/>
      <c r="E51" s="6"/>
      <c r="F51" s="6"/>
      <c r="G51" s="6"/>
      <c r="H51" s="6"/>
      <c r="I51" s="6"/>
      <c r="J51" s="6"/>
      <c r="K51" s="1" t="s">
        <v>114</v>
      </c>
    </row>
    <row r="52" spans="1:11" x14ac:dyDescent="0.35">
      <c r="E52" s="6"/>
      <c r="F52" s="6"/>
      <c r="G52" s="6"/>
      <c r="H52" s="6"/>
      <c r="I52" s="6"/>
      <c r="J52" s="6"/>
    </row>
    <row r="53" spans="1:11" x14ac:dyDescent="0.35">
      <c r="A53" s="5" t="s">
        <v>113</v>
      </c>
      <c r="B53" s="3"/>
      <c r="C53" s="4"/>
      <c r="D53" s="3"/>
      <c r="E53" s="6"/>
      <c r="F53" s="6"/>
      <c r="G53" s="6"/>
      <c r="H53" s="6"/>
      <c r="I53" s="6"/>
      <c r="J53" s="6"/>
    </row>
    <row r="54" spans="1:11" ht="54.95" customHeight="1" x14ac:dyDescent="0.35">
      <c r="A54" s="37"/>
      <c r="B54" s="227" t="s">
        <v>25</v>
      </c>
      <c r="C54" s="227"/>
      <c r="D54" s="227"/>
      <c r="E54" s="38"/>
      <c r="F54" s="38"/>
      <c r="G54" s="38"/>
      <c r="H54" s="38"/>
      <c r="I54" s="38"/>
      <c r="J54" s="38"/>
      <c r="K54" s="28" t="s">
        <v>111</v>
      </c>
    </row>
    <row r="55" spans="1:11" ht="46.5" x14ac:dyDescent="0.35">
      <c r="A55" s="37"/>
      <c r="B55" s="40" t="s">
        <v>26</v>
      </c>
      <c r="C55" s="41"/>
      <c r="D55" s="37"/>
      <c r="E55" s="38"/>
      <c r="F55" s="38"/>
      <c r="G55" s="38"/>
      <c r="H55" s="38"/>
      <c r="I55" s="38"/>
      <c r="J55" s="38"/>
      <c r="K55" s="27" t="s">
        <v>110</v>
      </c>
    </row>
    <row r="56" spans="1:11" ht="81" customHeight="1" x14ac:dyDescent="0.35">
      <c r="A56" s="37"/>
      <c r="B56" s="227" t="s">
        <v>27</v>
      </c>
      <c r="C56" s="227"/>
      <c r="D56" s="227"/>
      <c r="E56" s="38"/>
      <c r="F56" s="38"/>
      <c r="G56" s="38"/>
      <c r="H56" s="38"/>
      <c r="I56" s="38"/>
      <c r="J56" s="38"/>
      <c r="K56" s="31" t="s">
        <v>114</v>
      </c>
    </row>
    <row r="57" spans="1:11" x14ac:dyDescent="0.35">
      <c r="A57" s="37"/>
      <c r="B57" s="40"/>
      <c r="C57" s="42" t="s">
        <v>28</v>
      </c>
      <c r="D57" s="37"/>
      <c r="E57" s="38"/>
      <c r="F57" s="38"/>
      <c r="G57" s="38"/>
      <c r="H57" s="38"/>
      <c r="I57" s="38"/>
      <c r="J57" s="38"/>
      <c r="K57" s="31" t="s">
        <v>114</v>
      </c>
    </row>
    <row r="58" spans="1:11" x14ac:dyDescent="0.35">
      <c r="A58" s="37"/>
      <c r="B58" s="40"/>
      <c r="C58" s="42" t="s">
        <v>29</v>
      </c>
      <c r="D58" s="37"/>
      <c r="E58" s="38"/>
      <c r="F58" s="38"/>
      <c r="G58" s="38"/>
      <c r="H58" s="38"/>
      <c r="I58" s="38"/>
      <c r="J58" s="38"/>
      <c r="K58" s="31" t="s">
        <v>114</v>
      </c>
    </row>
    <row r="59" spans="1:11" ht="77.099999999999994" customHeight="1" x14ac:dyDescent="0.35">
      <c r="A59" s="37"/>
      <c r="B59" s="227" t="s">
        <v>30</v>
      </c>
      <c r="C59" s="227"/>
      <c r="D59" s="227"/>
      <c r="E59" s="38"/>
      <c r="F59" s="38"/>
      <c r="G59" s="38"/>
      <c r="H59" s="38"/>
      <c r="I59" s="38"/>
      <c r="J59" s="38"/>
      <c r="K59" s="31" t="s">
        <v>114</v>
      </c>
    </row>
    <row r="60" spans="1:11" ht="77.099999999999994" customHeight="1" x14ac:dyDescent="0.35">
      <c r="A60" s="37"/>
      <c r="B60" s="227" t="s">
        <v>31</v>
      </c>
      <c r="C60" s="227"/>
      <c r="D60" s="227"/>
      <c r="E60" s="38"/>
      <c r="F60" s="38"/>
      <c r="G60" s="38"/>
      <c r="H60" s="38"/>
      <c r="I60" s="38"/>
      <c r="J60" s="38"/>
      <c r="K60" s="31" t="s">
        <v>114</v>
      </c>
    </row>
    <row r="61" spans="1:11" ht="108.95" customHeight="1" x14ac:dyDescent="0.35">
      <c r="A61" s="37"/>
      <c r="B61" s="227" t="s">
        <v>32</v>
      </c>
      <c r="C61" s="227"/>
      <c r="D61" s="227"/>
      <c r="E61" s="38"/>
      <c r="F61" s="38"/>
      <c r="G61" s="38"/>
      <c r="H61" s="38"/>
      <c r="I61" s="38"/>
      <c r="J61" s="38"/>
      <c r="K61" s="26" t="s">
        <v>112</v>
      </c>
    </row>
    <row r="62" spans="1:11" x14ac:dyDescent="0.35">
      <c r="A62" s="37"/>
      <c r="B62" s="40" t="s">
        <v>33</v>
      </c>
      <c r="C62" s="41"/>
      <c r="D62" s="37"/>
      <c r="E62" s="38"/>
      <c r="F62" s="38"/>
      <c r="G62" s="38"/>
      <c r="H62" s="38"/>
      <c r="I62" s="38"/>
      <c r="J62" s="38"/>
      <c r="K62" s="31" t="s">
        <v>114</v>
      </c>
    </row>
    <row r="63" spans="1:11" ht="53.1" customHeight="1" x14ac:dyDescent="0.35">
      <c r="A63" s="37"/>
      <c r="B63" s="227" t="s">
        <v>34</v>
      </c>
      <c r="C63" s="227"/>
      <c r="D63" s="227"/>
      <c r="E63" s="38"/>
      <c r="F63" s="38"/>
      <c r="G63" s="38"/>
      <c r="H63" s="38"/>
      <c r="I63" s="38"/>
      <c r="J63" s="38"/>
      <c r="K63" s="31" t="s">
        <v>114</v>
      </c>
    </row>
    <row r="64" spans="1:11" ht="78.95" customHeight="1" x14ac:dyDescent="0.35">
      <c r="A64" s="37"/>
      <c r="B64" s="227" t="s">
        <v>35</v>
      </c>
      <c r="C64" s="227"/>
      <c r="D64" s="227"/>
      <c r="E64" s="38"/>
      <c r="F64" s="38"/>
      <c r="G64" s="38"/>
      <c r="H64" s="38"/>
      <c r="I64" s="38"/>
      <c r="J64" s="38"/>
      <c r="K64" s="31" t="s">
        <v>114</v>
      </c>
    </row>
  </sheetData>
  <mergeCells count="53">
    <mergeCell ref="K2:K3"/>
    <mergeCell ref="B32:D32"/>
    <mergeCell ref="C48:D48"/>
    <mergeCell ref="C49:D49"/>
    <mergeCell ref="B20:D20"/>
    <mergeCell ref="B24:D24"/>
    <mergeCell ref="B25:D25"/>
    <mergeCell ref="B28:D28"/>
    <mergeCell ref="B30:D30"/>
    <mergeCell ref="C38:D38"/>
    <mergeCell ref="B12:D12"/>
    <mergeCell ref="B22:D22"/>
    <mergeCell ref="B27:D27"/>
    <mergeCell ref="A29:I29"/>
    <mergeCell ref="A21:J21"/>
    <mergeCell ref="A26:J26"/>
    <mergeCell ref="A1:I1"/>
    <mergeCell ref="J2:J3"/>
    <mergeCell ref="E5:I5"/>
    <mergeCell ref="E7:I7"/>
    <mergeCell ref="A4:I4"/>
    <mergeCell ref="C6:D6"/>
    <mergeCell ref="C7:D7"/>
    <mergeCell ref="B63:D63"/>
    <mergeCell ref="B64:D64"/>
    <mergeCell ref="E2:I2"/>
    <mergeCell ref="A2:D3"/>
    <mergeCell ref="E33:I33"/>
    <mergeCell ref="E34:I34"/>
    <mergeCell ref="B54:D54"/>
    <mergeCell ref="B56:D56"/>
    <mergeCell ref="B59:D59"/>
    <mergeCell ref="B60:D60"/>
    <mergeCell ref="B31:D31"/>
    <mergeCell ref="B61:D61"/>
    <mergeCell ref="C46:D46"/>
    <mergeCell ref="C47:D47"/>
    <mergeCell ref="E50:I50"/>
    <mergeCell ref="C13:D13"/>
    <mergeCell ref="B51:D51"/>
    <mergeCell ref="B23:D23"/>
    <mergeCell ref="C39:D39"/>
    <mergeCell ref="C40:D40"/>
    <mergeCell ref="C41:D41"/>
    <mergeCell ref="C42:D42"/>
    <mergeCell ref="C43:D43"/>
    <mergeCell ref="C44:D44"/>
    <mergeCell ref="C19:D19"/>
    <mergeCell ref="C14:D14"/>
    <mergeCell ref="C15:D15"/>
    <mergeCell ref="C16:D16"/>
    <mergeCell ref="C17:D17"/>
    <mergeCell ref="C18:D18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4"/>
  <sheetViews>
    <sheetView topLeftCell="A4" workbookViewId="0">
      <selection activeCell="F24" sqref="F24"/>
    </sheetView>
  </sheetViews>
  <sheetFormatPr defaultRowHeight="15" x14ac:dyDescent="0.2"/>
  <cols>
    <col min="2" max="2" width="26" customWidth="1"/>
    <col min="3" max="3" width="30.44140625" customWidth="1"/>
  </cols>
  <sheetData>
    <row r="1" spans="1:3" ht="21" x14ac:dyDescent="0.45">
      <c r="A1" s="139" t="s">
        <v>636</v>
      </c>
      <c r="B1" s="139" t="s">
        <v>637</v>
      </c>
      <c r="C1" s="139" t="s">
        <v>638</v>
      </c>
    </row>
    <row r="2" spans="1:3" ht="21" x14ac:dyDescent="0.45">
      <c r="A2" s="140">
        <v>1</v>
      </c>
      <c r="B2" s="141" t="s">
        <v>639</v>
      </c>
      <c r="C2" s="142" t="s">
        <v>640</v>
      </c>
    </row>
    <row r="3" spans="1:3" ht="21" x14ac:dyDescent="0.45">
      <c r="A3" s="156">
        <v>2</v>
      </c>
      <c r="B3" s="157" t="s">
        <v>641</v>
      </c>
      <c r="C3" s="158" t="s">
        <v>642</v>
      </c>
    </row>
    <row r="4" spans="1:3" ht="21" x14ac:dyDescent="0.45">
      <c r="A4" s="140">
        <v>3</v>
      </c>
      <c r="B4" s="141" t="s">
        <v>643</v>
      </c>
      <c r="C4" s="142" t="s">
        <v>644</v>
      </c>
    </row>
    <row r="5" spans="1:3" ht="21" x14ac:dyDescent="0.45">
      <c r="A5" s="140">
        <v>4</v>
      </c>
      <c r="B5" s="141" t="s">
        <v>645</v>
      </c>
      <c r="C5" s="142" t="s">
        <v>646</v>
      </c>
    </row>
    <row r="6" spans="1:3" ht="21" x14ac:dyDescent="0.45">
      <c r="A6" s="140">
        <v>5</v>
      </c>
      <c r="B6" s="141" t="s">
        <v>647</v>
      </c>
      <c r="C6" s="142" t="s">
        <v>648</v>
      </c>
    </row>
    <row r="7" spans="1:3" ht="21" x14ac:dyDescent="0.45">
      <c r="A7" s="140">
        <v>6</v>
      </c>
      <c r="B7" s="141" t="s">
        <v>649</v>
      </c>
      <c r="C7" s="142" t="s">
        <v>650</v>
      </c>
    </row>
    <row r="8" spans="1:3" ht="21" x14ac:dyDescent="0.45">
      <c r="A8" s="140">
        <v>7</v>
      </c>
      <c r="B8" s="141" t="s">
        <v>651</v>
      </c>
      <c r="C8" s="142" t="s">
        <v>652</v>
      </c>
    </row>
    <row r="9" spans="1:3" ht="21" x14ac:dyDescent="0.45">
      <c r="A9" s="140">
        <v>8</v>
      </c>
      <c r="B9" s="141" t="s">
        <v>602</v>
      </c>
      <c r="C9" s="159" t="s">
        <v>740</v>
      </c>
    </row>
    <row r="10" spans="1:3" ht="21" x14ac:dyDescent="0.45">
      <c r="A10" s="140">
        <v>9</v>
      </c>
      <c r="B10" s="141" t="s">
        <v>653</v>
      </c>
      <c r="C10" s="143"/>
    </row>
    <row r="11" spans="1:3" ht="21" x14ac:dyDescent="0.45">
      <c r="A11" s="140">
        <v>10</v>
      </c>
      <c r="B11" s="141" t="s">
        <v>654</v>
      </c>
      <c r="C11" s="143"/>
    </row>
    <row r="12" spans="1:3" ht="21" x14ac:dyDescent="0.45">
      <c r="A12" s="140">
        <v>11</v>
      </c>
      <c r="B12" s="141" t="s">
        <v>655</v>
      </c>
      <c r="C12" s="144" t="s">
        <v>656</v>
      </c>
    </row>
    <row r="13" spans="1:3" ht="21" x14ac:dyDescent="0.45">
      <c r="A13" s="140">
        <v>12</v>
      </c>
      <c r="B13" s="141" t="s">
        <v>657</v>
      </c>
      <c r="C13" s="143"/>
    </row>
    <row r="14" spans="1:3" ht="21" x14ac:dyDescent="0.45">
      <c r="A14" s="145" t="s">
        <v>658</v>
      </c>
      <c r="B14" s="146"/>
      <c r="C14" s="146"/>
    </row>
    <row r="15" spans="1:3" ht="23.25" x14ac:dyDescent="0.5">
      <c r="A15" s="147" t="s">
        <v>659</v>
      </c>
      <c r="B15" s="147" t="s">
        <v>660</v>
      </c>
      <c r="C15" s="147" t="s">
        <v>661</v>
      </c>
    </row>
    <row r="16" spans="1:3" ht="42" x14ac:dyDescent="0.2">
      <c r="A16" s="148">
        <v>1</v>
      </c>
      <c r="B16" s="149" t="s">
        <v>662</v>
      </c>
      <c r="C16" s="150" t="s">
        <v>663</v>
      </c>
    </row>
    <row r="17" spans="1:3" ht="42" x14ac:dyDescent="0.2">
      <c r="A17" s="148">
        <v>2</v>
      </c>
      <c r="B17" s="149" t="s">
        <v>664</v>
      </c>
      <c r="C17" s="150" t="s">
        <v>665</v>
      </c>
    </row>
    <row r="18" spans="1:3" ht="63" x14ac:dyDescent="0.2">
      <c r="A18" s="148">
        <v>3</v>
      </c>
      <c r="B18" s="149" t="s">
        <v>666</v>
      </c>
      <c r="C18" s="150" t="s">
        <v>667</v>
      </c>
    </row>
    <row r="19" spans="1:3" ht="63" x14ac:dyDescent="0.2">
      <c r="A19" s="148">
        <v>4</v>
      </c>
      <c r="B19" s="149" t="s">
        <v>668</v>
      </c>
      <c r="C19" s="150" t="s">
        <v>667</v>
      </c>
    </row>
    <row r="20" spans="1:3" ht="21" x14ac:dyDescent="0.2">
      <c r="A20" s="148">
        <v>5</v>
      </c>
      <c r="B20" s="149" t="s">
        <v>669</v>
      </c>
      <c r="C20" s="150" t="s">
        <v>670</v>
      </c>
    </row>
    <row r="21" spans="1:3" ht="21" x14ac:dyDescent="0.45">
      <c r="A21" s="151" t="s">
        <v>303</v>
      </c>
      <c r="B21" s="152"/>
      <c r="C21" s="152"/>
    </row>
    <row r="22" spans="1:3" ht="21" x14ac:dyDescent="0.45">
      <c r="A22" s="152"/>
      <c r="B22" s="153" t="s">
        <v>671</v>
      </c>
      <c r="C22" s="154">
        <v>243619</v>
      </c>
    </row>
    <row r="23" spans="1:3" ht="21" x14ac:dyDescent="0.45">
      <c r="A23" s="152"/>
      <c r="B23" s="153" t="s">
        <v>672</v>
      </c>
      <c r="C23" s="155" t="s">
        <v>741</v>
      </c>
    </row>
    <row r="24" spans="1:3" ht="21" x14ac:dyDescent="0.45">
      <c r="A24" s="152"/>
      <c r="B24" s="153" t="s">
        <v>673</v>
      </c>
      <c r="C24" s="354" t="s">
        <v>742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6"/>
  <sheetViews>
    <sheetView view="pageBreakPreview" zoomScale="80" zoomScaleNormal="80" zoomScaleSheetLayoutView="80" workbookViewId="0">
      <selection activeCell="J45" sqref="J45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11.6640625" style="2" customWidth="1"/>
    <col min="4" max="4" width="9.77734375" style="1" customWidth="1"/>
    <col min="5" max="5" width="14.6640625" style="1" customWidth="1"/>
    <col min="6" max="6" width="18.6640625" style="1" customWidth="1"/>
    <col min="7" max="7" width="16.44140625" style="1" customWidth="1"/>
    <col min="8" max="8" width="16" style="1" customWidth="1"/>
    <col min="9" max="9" width="14.77734375" style="1" customWidth="1"/>
    <col min="10" max="10" width="15.6640625" style="1" customWidth="1"/>
    <col min="11" max="11" width="10.44140625" style="193" customWidth="1"/>
    <col min="12" max="12" width="9.21875" style="193" customWidth="1"/>
    <col min="13" max="13" width="13.21875" style="193" customWidth="1"/>
    <col min="14" max="14" width="33.109375" style="1" hidden="1" customWidth="1"/>
    <col min="15" max="22" width="10.77734375" style="1" customWidth="1"/>
    <col min="23" max="16384" width="10.77734375" style="1"/>
  </cols>
  <sheetData>
    <row r="1" spans="1:14" x14ac:dyDescent="0.35">
      <c r="A1" s="326" t="s">
        <v>704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</row>
    <row r="2" spans="1:14" x14ac:dyDescent="0.35">
      <c r="A2" s="308" t="s">
        <v>330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4" x14ac:dyDescent="0.35">
      <c r="A3" s="91" t="s">
        <v>677</v>
      </c>
      <c r="B3" s="91"/>
      <c r="C3" s="91"/>
      <c r="D3" s="91" t="str">
        <f>config!C3</f>
        <v>นาย/นาง/นางสาว</v>
      </c>
      <c r="E3" s="91"/>
      <c r="F3" s="91"/>
      <c r="G3" s="91" t="s">
        <v>674</v>
      </c>
      <c r="H3" s="91" t="str">
        <f>config!C4</f>
        <v>ผู้ช่วยศาสตราจารย์</v>
      </c>
      <c r="I3" s="91"/>
      <c r="J3" s="91"/>
      <c r="K3" s="191" t="s">
        <v>675</v>
      </c>
      <c r="L3" s="191" t="str">
        <f>config!C5</f>
        <v>วิชาการ</v>
      </c>
      <c r="M3" s="191"/>
    </row>
    <row r="4" spans="1:14" x14ac:dyDescent="0.35">
      <c r="A4" s="164" t="s">
        <v>676</v>
      </c>
      <c r="B4" s="164"/>
      <c r="C4" s="164"/>
      <c r="D4" s="164" t="str">
        <f>config!C6</f>
        <v>ผศ.สุธรรม  ชุมพร้อมญาติ</v>
      </c>
      <c r="E4" s="164"/>
      <c r="F4" s="164"/>
      <c r="G4" s="164" t="s">
        <v>674</v>
      </c>
      <c r="H4" s="164" t="str">
        <f>config!C6</f>
        <v>ผศ.สุธรรม  ชุมพร้อมญาติ</v>
      </c>
      <c r="I4" s="164"/>
      <c r="J4" s="164"/>
      <c r="K4" s="192" t="s">
        <v>675</v>
      </c>
      <c r="L4" s="192" t="str">
        <f>config!C8</f>
        <v>-</v>
      </c>
      <c r="M4" s="192"/>
      <c r="N4" s="91"/>
    </row>
    <row r="5" spans="1:14" x14ac:dyDescent="0.35">
      <c r="A5" s="229" t="s">
        <v>318</v>
      </c>
      <c r="B5" s="229"/>
      <c r="C5" s="229"/>
      <c r="D5" s="229"/>
      <c r="E5" s="201"/>
      <c r="F5" s="228" t="s">
        <v>319</v>
      </c>
      <c r="G5" s="228"/>
      <c r="H5" s="228"/>
      <c r="I5" s="228"/>
      <c r="J5" s="228"/>
      <c r="K5" s="331" t="s">
        <v>320</v>
      </c>
      <c r="L5" s="327" t="s">
        <v>321</v>
      </c>
      <c r="M5" s="331" t="s">
        <v>322</v>
      </c>
      <c r="N5" s="294" t="s">
        <v>303</v>
      </c>
    </row>
    <row r="6" spans="1:14" x14ac:dyDescent="0.35">
      <c r="A6" s="229"/>
      <c r="B6" s="229"/>
      <c r="C6" s="229"/>
      <c r="D6" s="229"/>
      <c r="E6" s="201"/>
      <c r="F6" s="7" t="s">
        <v>40</v>
      </c>
      <c r="G6" s="7" t="s">
        <v>39</v>
      </c>
      <c r="H6" s="7" t="s">
        <v>38</v>
      </c>
      <c r="I6" s="7" t="s">
        <v>37</v>
      </c>
      <c r="J6" s="7" t="s">
        <v>36</v>
      </c>
      <c r="K6" s="332"/>
      <c r="L6" s="229"/>
      <c r="M6" s="333"/>
      <c r="N6" s="295"/>
    </row>
    <row r="7" spans="1:14" x14ac:dyDescent="0.35">
      <c r="A7" s="296" t="s">
        <v>691</v>
      </c>
      <c r="B7" s="297"/>
      <c r="C7" s="297"/>
      <c r="D7" s="297"/>
      <c r="E7" s="297"/>
      <c r="F7" s="297"/>
      <c r="G7" s="297"/>
      <c r="H7" s="297"/>
      <c r="I7" s="297"/>
      <c r="J7" s="298"/>
      <c r="K7" s="208"/>
      <c r="L7" s="194"/>
      <c r="M7" s="194"/>
      <c r="N7" s="88" t="s">
        <v>306</v>
      </c>
    </row>
    <row r="8" spans="1:14" ht="69.75" x14ac:dyDescent="0.35">
      <c r="A8" s="83"/>
      <c r="B8" s="318" t="s">
        <v>689</v>
      </c>
      <c r="C8" s="318"/>
      <c r="D8" s="319"/>
      <c r="E8" s="162"/>
      <c r="F8" s="10" t="s">
        <v>139</v>
      </c>
      <c r="G8" s="10" t="s">
        <v>140</v>
      </c>
      <c r="H8" s="10" t="s">
        <v>141</v>
      </c>
      <c r="I8" s="10" t="s">
        <v>142</v>
      </c>
      <c r="J8" s="10" t="s">
        <v>554</v>
      </c>
      <c r="K8" s="10"/>
      <c r="L8" s="195">
        <v>6</v>
      </c>
      <c r="M8" s="189">
        <f>SUM(K8*L8)</f>
        <v>0</v>
      </c>
      <c r="N8" s="80" t="s">
        <v>307</v>
      </c>
    </row>
    <row r="9" spans="1:14" ht="93.75" x14ac:dyDescent="0.35">
      <c r="A9" s="83"/>
      <c r="B9" s="318" t="s">
        <v>334</v>
      </c>
      <c r="C9" s="318"/>
      <c r="D9" s="319"/>
      <c r="E9" s="162"/>
      <c r="F9" s="51" t="s">
        <v>154</v>
      </c>
      <c r="G9" s="51" t="s">
        <v>150</v>
      </c>
      <c r="H9" s="51" t="s">
        <v>151</v>
      </c>
      <c r="I9" s="51" t="s">
        <v>152</v>
      </c>
      <c r="J9" s="51" t="s">
        <v>690</v>
      </c>
      <c r="K9" s="77"/>
      <c r="L9" s="195">
        <v>0</v>
      </c>
      <c r="M9" s="189">
        <f t="shared" ref="M9:M11" si="0">SUM(K9*L9)</f>
        <v>0</v>
      </c>
      <c r="N9" s="19" t="s">
        <v>335</v>
      </c>
    </row>
    <row r="10" spans="1:14" ht="56.25" x14ac:dyDescent="0.35">
      <c r="A10" s="83"/>
      <c r="B10" s="318" t="s">
        <v>138</v>
      </c>
      <c r="C10" s="318"/>
      <c r="D10" s="319"/>
      <c r="E10" s="162"/>
      <c r="F10" s="51" t="s">
        <v>155</v>
      </c>
      <c r="G10" s="51" t="s">
        <v>156</v>
      </c>
      <c r="H10" s="51" t="s">
        <v>157</v>
      </c>
      <c r="I10" s="51" t="s">
        <v>158</v>
      </c>
      <c r="J10" s="51" t="s">
        <v>159</v>
      </c>
      <c r="K10" s="77"/>
      <c r="L10" s="195">
        <v>0</v>
      </c>
      <c r="M10" s="189">
        <f t="shared" si="0"/>
        <v>0</v>
      </c>
      <c r="N10" s="6"/>
    </row>
    <row r="11" spans="1:14" ht="93" x14ac:dyDescent="0.35">
      <c r="A11" s="83"/>
      <c r="B11" s="318" t="s">
        <v>160</v>
      </c>
      <c r="C11" s="318"/>
      <c r="D11" s="319"/>
      <c r="E11" s="162"/>
      <c r="F11" s="77" t="s">
        <v>182</v>
      </c>
      <c r="G11" s="77" t="s">
        <v>183</v>
      </c>
      <c r="H11" s="77" t="s">
        <v>184</v>
      </c>
      <c r="I11" s="77" t="s">
        <v>185</v>
      </c>
      <c r="J11" s="77" t="s">
        <v>186</v>
      </c>
      <c r="K11" s="77"/>
      <c r="L11" s="195">
        <v>0</v>
      </c>
      <c r="M11" s="189">
        <f t="shared" si="0"/>
        <v>0</v>
      </c>
      <c r="N11" s="53" t="s">
        <v>308</v>
      </c>
    </row>
    <row r="12" spans="1:14" x14ac:dyDescent="0.35">
      <c r="A12" s="328" t="s">
        <v>692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30"/>
      <c r="M12" s="197"/>
      <c r="N12" s="34"/>
    </row>
    <row r="13" spans="1:14" ht="139.5" x14ac:dyDescent="0.35">
      <c r="A13" s="83"/>
      <c r="B13" s="318" t="s">
        <v>285</v>
      </c>
      <c r="C13" s="318"/>
      <c r="D13" s="319"/>
      <c r="E13" s="162"/>
      <c r="F13" s="19" t="s">
        <v>693</v>
      </c>
      <c r="G13" s="19" t="s">
        <v>694</v>
      </c>
      <c r="H13" s="19" t="s">
        <v>695</v>
      </c>
      <c r="I13" s="19" t="s">
        <v>696</v>
      </c>
      <c r="J13" s="19" t="s">
        <v>697</v>
      </c>
      <c r="K13" s="10"/>
      <c r="L13" s="195">
        <v>0</v>
      </c>
      <c r="M13" s="195">
        <f>SUM(K13*L13)</f>
        <v>0</v>
      </c>
      <c r="N13" s="6"/>
    </row>
    <row r="14" spans="1:14" ht="187.5" x14ac:dyDescent="0.35">
      <c r="A14" s="83"/>
      <c r="B14" s="318" t="s">
        <v>127</v>
      </c>
      <c r="C14" s="318"/>
      <c r="D14" s="319"/>
      <c r="E14" s="162"/>
      <c r="F14" s="203" t="s">
        <v>325</v>
      </c>
      <c r="G14" s="203" t="s">
        <v>326</v>
      </c>
      <c r="H14" s="203" t="s">
        <v>327</v>
      </c>
      <c r="I14" s="203" t="s">
        <v>328</v>
      </c>
      <c r="J14" s="203" t="s">
        <v>329</v>
      </c>
      <c r="K14" s="77"/>
      <c r="L14" s="195">
        <v>0</v>
      </c>
      <c r="M14" s="195">
        <f t="shared" ref="M14:M16" si="1">SUM(K14*L14)</f>
        <v>0</v>
      </c>
      <c r="N14" s="53"/>
    </row>
    <row r="15" spans="1:14" s="8" customFormat="1" ht="236.25" x14ac:dyDescent="0.2">
      <c r="A15" s="84"/>
      <c r="B15" s="318" t="s">
        <v>336</v>
      </c>
      <c r="C15" s="318"/>
      <c r="D15" s="319"/>
      <c r="E15" s="162"/>
      <c r="F15" s="207" t="s">
        <v>86</v>
      </c>
      <c r="G15" s="207" t="s">
        <v>87</v>
      </c>
      <c r="H15" s="207" t="s">
        <v>88</v>
      </c>
      <c r="I15" s="207" t="s">
        <v>89</v>
      </c>
      <c r="J15" s="207" t="s">
        <v>289</v>
      </c>
      <c r="K15" s="209"/>
      <c r="L15" s="195">
        <v>0</v>
      </c>
      <c r="M15" s="195">
        <f t="shared" si="1"/>
        <v>0</v>
      </c>
      <c r="N15" s="19"/>
    </row>
    <row r="16" spans="1:14" ht="86.25" x14ac:dyDescent="0.35">
      <c r="A16" s="83"/>
      <c r="B16" s="318" t="s">
        <v>290</v>
      </c>
      <c r="C16" s="318"/>
      <c r="D16" s="319"/>
      <c r="E16" s="162"/>
      <c r="F16" s="22" t="s">
        <v>682</v>
      </c>
      <c r="G16" s="22" t="s">
        <v>291</v>
      </c>
      <c r="H16" s="22" t="s">
        <v>292</v>
      </c>
      <c r="I16" s="22" t="s">
        <v>293</v>
      </c>
      <c r="J16" s="22" t="s">
        <v>294</v>
      </c>
      <c r="K16" s="205"/>
      <c r="L16" s="195">
        <v>0</v>
      </c>
      <c r="M16" s="195">
        <f t="shared" si="1"/>
        <v>0</v>
      </c>
      <c r="N16" s="20"/>
    </row>
    <row r="17" spans="1:14" s="43" customFormat="1" x14ac:dyDescent="0.35">
      <c r="A17" s="334" t="s">
        <v>698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198"/>
      <c r="N17" s="94"/>
    </row>
    <row r="18" spans="1:14" x14ac:dyDescent="0.35">
      <c r="A18" s="336" t="s">
        <v>699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199"/>
      <c r="N18" s="81"/>
    </row>
    <row r="19" spans="1:14" ht="39" x14ac:dyDescent="0.35">
      <c r="A19" s="83"/>
      <c r="B19" s="318" t="s">
        <v>295</v>
      </c>
      <c r="C19" s="318"/>
      <c r="D19" s="319"/>
      <c r="E19" s="162"/>
      <c r="F19" s="23" t="s">
        <v>95</v>
      </c>
      <c r="G19" s="23" t="s">
        <v>96</v>
      </c>
      <c r="H19" s="23" t="s">
        <v>97</v>
      </c>
      <c r="I19" s="23" t="s">
        <v>98</v>
      </c>
      <c r="J19" s="204" t="s">
        <v>338</v>
      </c>
      <c r="K19" s="24"/>
      <c r="L19" s="195">
        <v>4</v>
      </c>
      <c r="M19" s="195">
        <f>SUM(K19*L19)</f>
        <v>0</v>
      </c>
      <c r="N19" s="89" t="s">
        <v>337</v>
      </c>
    </row>
    <row r="20" spans="1:14" ht="93" x14ac:dyDescent="0.35">
      <c r="A20" s="83"/>
      <c r="B20" s="318" t="s">
        <v>309</v>
      </c>
      <c r="C20" s="338"/>
      <c r="D20" s="339"/>
      <c r="E20" s="163"/>
      <c r="F20" s="53" t="s">
        <v>238</v>
      </c>
      <c r="G20" s="53" t="s">
        <v>237</v>
      </c>
      <c r="H20" s="53" t="s">
        <v>236</v>
      </c>
      <c r="I20" s="53" t="s">
        <v>235</v>
      </c>
      <c r="J20" s="78" t="s">
        <v>234</v>
      </c>
      <c r="K20" s="206"/>
      <c r="L20" s="61">
        <v>4</v>
      </c>
      <c r="M20" s="195">
        <f t="shared" ref="M20:M23" si="2">SUM(K20*L20)</f>
        <v>0</v>
      </c>
      <c r="N20" s="82" t="s">
        <v>296</v>
      </c>
    </row>
    <row r="21" spans="1:14" s="9" customFormat="1" ht="69.75" x14ac:dyDescent="0.35">
      <c r="A21" s="85"/>
      <c r="B21" s="318" t="s">
        <v>310</v>
      </c>
      <c r="C21" s="318"/>
      <c r="D21" s="319"/>
      <c r="E21" s="162"/>
      <c r="F21" s="10" t="s">
        <v>61</v>
      </c>
      <c r="G21" s="10" t="s">
        <v>64</v>
      </c>
      <c r="H21" s="10" t="s">
        <v>62</v>
      </c>
      <c r="I21" s="10" t="s">
        <v>63</v>
      </c>
      <c r="J21" s="10" t="s">
        <v>65</v>
      </c>
      <c r="K21" s="10"/>
      <c r="L21" s="195">
        <v>0</v>
      </c>
      <c r="M21" s="195">
        <f t="shared" si="2"/>
        <v>0</v>
      </c>
      <c r="N21" s="6"/>
    </row>
    <row r="22" spans="1:14" s="9" customFormat="1" ht="93" x14ac:dyDescent="0.35">
      <c r="A22" s="85"/>
      <c r="B22" s="318" t="s">
        <v>339</v>
      </c>
      <c r="C22" s="318"/>
      <c r="D22" s="319"/>
      <c r="E22" s="162"/>
      <c r="F22" s="10" t="s">
        <v>243</v>
      </c>
      <c r="G22" s="10" t="s">
        <v>270</v>
      </c>
      <c r="H22" s="10" t="s">
        <v>269</v>
      </c>
      <c r="I22" s="10" t="s">
        <v>240</v>
      </c>
      <c r="J22" s="10" t="s">
        <v>104</v>
      </c>
      <c r="K22" s="10"/>
      <c r="L22" s="195">
        <v>0</v>
      </c>
      <c r="M22" s="195">
        <f t="shared" si="2"/>
        <v>0</v>
      </c>
      <c r="N22" s="6" t="s">
        <v>340</v>
      </c>
    </row>
    <row r="23" spans="1:14" s="9" customFormat="1" ht="93" x14ac:dyDescent="0.35">
      <c r="A23" s="85"/>
      <c r="B23" s="318" t="s">
        <v>341</v>
      </c>
      <c r="C23" s="318"/>
      <c r="D23" s="319"/>
      <c r="E23" s="162"/>
      <c r="F23" s="10" t="s">
        <v>243</v>
      </c>
      <c r="G23" s="10" t="s">
        <v>270</v>
      </c>
      <c r="H23" s="10" t="s">
        <v>269</v>
      </c>
      <c r="I23" s="10" t="s">
        <v>240</v>
      </c>
      <c r="J23" s="10" t="s">
        <v>104</v>
      </c>
      <c r="K23" s="10"/>
      <c r="L23" s="195">
        <v>0</v>
      </c>
      <c r="M23" s="195">
        <f t="shared" si="2"/>
        <v>0</v>
      </c>
      <c r="N23" s="6"/>
    </row>
    <row r="24" spans="1:14" x14ac:dyDescent="0.35">
      <c r="A24" s="93" t="s">
        <v>700</v>
      </c>
      <c r="B24" s="86"/>
      <c r="C24" s="86"/>
      <c r="D24" s="86"/>
      <c r="E24" s="86"/>
      <c r="F24" s="86"/>
      <c r="G24" s="86"/>
      <c r="H24" s="86"/>
      <c r="I24" s="86"/>
      <c r="J24" s="87"/>
      <c r="K24" s="161"/>
      <c r="L24" s="196"/>
      <c r="M24" s="196"/>
      <c r="N24" s="76"/>
    </row>
    <row r="25" spans="1:14" s="9" customFormat="1" ht="93" x14ac:dyDescent="0.35">
      <c r="A25" s="85"/>
      <c r="B25" s="318" t="s">
        <v>297</v>
      </c>
      <c r="C25" s="318"/>
      <c r="D25" s="319"/>
      <c r="E25" s="160"/>
      <c r="F25" s="79" t="s">
        <v>66</v>
      </c>
      <c r="G25" s="79" t="s">
        <v>62</v>
      </c>
      <c r="H25" s="79" t="s">
        <v>68</v>
      </c>
      <c r="I25" s="79" t="s">
        <v>69</v>
      </c>
      <c r="J25" s="79" t="s">
        <v>67</v>
      </c>
      <c r="K25" s="79"/>
      <c r="L25" s="195">
        <v>0</v>
      </c>
      <c r="M25" s="195">
        <f>SUM(K25*L25)</f>
        <v>0</v>
      </c>
      <c r="N25" s="6"/>
    </row>
    <row r="26" spans="1:14" ht="93" x14ac:dyDescent="0.35">
      <c r="A26" s="83"/>
      <c r="B26" s="318" t="s">
        <v>298</v>
      </c>
      <c r="C26" s="318"/>
      <c r="D26" s="319"/>
      <c r="E26" s="162"/>
      <c r="F26" s="19" t="s">
        <v>243</v>
      </c>
      <c r="G26" s="19" t="s">
        <v>242</v>
      </c>
      <c r="H26" s="19" t="s">
        <v>241</v>
      </c>
      <c r="I26" s="19" t="s">
        <v>240</v>
      </c>
      <c r="J26" s="19" t="s">
        <v>104</v>
      </c>
      <c r="K26" s="10"/>
      <c r="L26" s="195">
        <v>0</v>
      </c>
      <c r="M26" s="195">
        <f t="shared" ref="M26:M27" si="3">SUM(K26*L26)</f>
        <v>0</v>
      </c>
      <c r="N26" s="6"/>
    </row>
    <row r="27" spans="1:14" ht="78" x14ac:dyDescent="0.35">
      <c r="A27" s="83"/>
      <c r="B27" s="318" t="s">
        <v>299</v>
      </c>
      <c r="C27" s="318"/>
      <c r="D27" s="319"/>
      <c r="E27" s="162"/>
      <c r="F27" s="25" t="s">
        <v>105</v>
      </c>
      <c r="G27" s="25" t="s">
        <v>106</v>
      </c>
      <c r="H27" s="25" t="s">
        <v>107</v>
      </c>
      <c r="I27" s="25" t="s">
        <v>108</v>
      </c>
      <c r="J27" s="25" t="s">
        <v>109</v>
      </c>
      <c r="K27" s="210"/>
      <c r="L27" s="195">
        <v>0</v>
      </c>
      <c r="M27" s="195">
        <f t="shared" si="3"/>
        <v>0</v>
      </c>
      <c r="N27" s="6"/>
    </row>
    <row r="28" spans="1:14" x14ac:dyDescent="0.35">
      <c r="A28" s="93" t="s">
        <v>701</v>
      </c>
      <c r="B28" s="86"/>
      <c r="C28" s="86"/>
      <c r="D28" s="86"/>
      <c r="E28" s="86"/>
      <c r="F28" s="86"/>
      <c r="G28" s="86"/>
      <c r="H28" s="86"/>
      <c r="I28" s="86"/>
      <c r="J28" s="86"/>
      <c r="K28" s="202"/>
      <c r="L28" s="211"/>
      <c r="M28" s="196"/>
      <c r="N28" s="46"/>
    </row>
    <row r="29" spans="1:14" ht="147" x14ac:dyDescent="0.35">
      <c r="A29" s="83"/>
      <c r="B29" s="318" t="s">
        <v>342</v>
      </c>
      <c r="C29" s="318"/>
      <c r="D29" s="319"/>
      <c r="E29" s="162"/>
      <c r="F29" s="57" t="s">
        <v>702</v>
      </c>
      <c r="G29" s="57" t="s">
        <v>194</v>
      </c>
      <c r="H29" s="57" t="s">
        <v>196</v>
      </c>
      <c r="I29" s="57" t="s">
        <v>195</v>
      </c>
      <c r="J29" s="51" t="s">
        <v>192</v>
      </c>
      <c r="K29" s="77"/>
      <c r="L29" s="195">
        <v>5</v>
      </c>
      <c r="M29" s="195">
        <f>SUM(K29*L29)</f>
        <v>0</v>
      </c>
      <c r="N29" s="190" t="s">
        <v>678</v>
      </c>
    </row>
    <row r="30" spans="1:14" ht="46.5" x14ac:dyDescent="0.35">
      <c r="A30" s="83"/>
      <c r="B30" s="318" t="s">
        <v>683</v>
      </c>
      <c r="C30" s="318"/>
      <c r="D30" s="319"/>
      <c r="E30" s="162"/>
      <c r="F30" s="10" t="s">
        <v>228</v>
      </c>
      <c r="G30" s="10" t="s">
        <v>227</v>
      </c>
      <c r="H30" s="10" t="s">
        <v>226</v>
      </c>
      <c r="I30" s="10" t="s">
        <v>225</v>
      </c>
      <c r="J30" s="10" t="s">
        <v>229</v>
      </c>
      <c r="K30" s="10"/>
      <c r="L30" s="195">
        <v>5</v>
      </c>
      <c r="M30" s="195">
        <f t="shared" ref="M30:M43" si="4">SUM(K30*L30)</f>
        <v>0</v>
      </c>
      <c r="N30" s="6"/>
    </row>
    <row r="31" spans="1:14" ht="93" x14ac:dyDescent="0.35">
      <c r="A31" s="83"/>
      <c r="B31" s="318" t="s">
        <v>311</v>
      </c>
      <c r="C31" s="318"/>
      <c r="D31" s="319"/>
      <c r="E31" s="162"/>
      <c r="F31" s="53" t="s">
        <v>165</v>
      </c>
      <c r="G31" s="53" t="s">
        <v>166</v>
      </c>
      <c r="H31" s="53" t="s">
        <v>167</v>
      </c>
      <c r="I31" s="53" t="s">
        <v>173</v>
      </c>
      <c r="J31" s="53" t="s">
        <v>705</v>
      </c>
      <c r="K31" s="10"/>
      <c r="L31" s="195">
        <v>0</v>
      </c>
      <c r="M31" s="195">
        <f t="shared" si="4"/>
        <v>0</v>
      </c>
      <c r="N31" s="6"/>
    </row>
    <row r="32" spans="1:14" ht="93" x14ac:dyDescent="0.35">
      <c r="A32" s="83"/>
      <c r="B32" s="318" t="s">
        <v>343</v>
      </c>
      <c r="C32" s="318"/>
      <c r="D32" s="319"/>
      <c r="E32" s="162"/>
      <c r="F32" s="53" t="s">
        <v>165</v>
      </c>
      <c r="G32" s="53" t="s">
        <v>166</v>
      </c>
      <c r="H32" s="53" t="s">
        <v>167</v>
      </c>
      <c r="I32" s="53" t="s">
        <v>173</v>
      </c>
      <c r="J32" s="53" t="s">
        <v>705</v>
      </c>
      <c r="K32" s="10"/>
      <c r="L32" s="195">
        <v>0</v>
      </c>
      <c r="M32" s="195">
        <f t="shared" si="4"/>
        <v>0</v>
      </c>
      <c r="N32" s="6"/>
    </row>
    <row r="33" spans="1:14" x14ac:dyDescent="0.35">
      <c r="A33" s="83"/>
      <c r="B33" s="318" t="s">
        <v>312</v>
      </c>
      <c r="C33" s="318"/>
      <c r="D33" s="319"/>
      <c r="E33" s="162"/>
      <c r="F33" s="90" t="s">
        <v>174</v>
      </c>
      <c r="G33" s="90" t="s">
        <v>175</v>
      </c>
      <c r="H33" s="90" t="s">
        <v>176</v>
      </c>
      <c r="I33" s="90" t="s">
        <v>177</v>
      </c>
      <c r="J33" s="90" t="s">
        <v>178</v>
      </c>
      <c r="K33" s="90"/>
      <c r="L33" s="195">
        <v>0</v>
      </c>
      <c r="M33" s="195">
        <f t="shared" si="4"/>
        <v>0</v>
      </c>
      <c r="N33" s="6"/>
    </row>
    <row r="34" spans="1:14" ht="93" x14ac:dyDescent="0.35">
      <c r="A34" s="83"/>
      <c r="B34" s="318" t="s">
        <v>684</v>
      </c>
      <c r="C34" s="318"/>
      <c r="D34" s="319"/>
      <c r="E34" s="162"/>
      <c r="F34" s="53" t="s">
        <v>165</v>
      </c>
      <c r="G34" s="53" t="s">
        <v>166</v>
      </c>
      <c r="H34" s="53" t="s">
        <v>167</v>
      </c>
      <c r="I34" s="53" t="s">
        <v>173</v>
      </c>
      <c r="J34" s="53" t="s">
        <v>705</v>
      </c>
      <c r="K34" s="10"/>
      <c r="L34" s="195">
        <v>0</v>
      </c>
      <c r="M34" s="195">
        <f t="shared" si="4"/>
        <v>0</v>
      </c>
      <c r="N34" s="6"/>
    </row>
    <row r="35" spans="1:14" ht="93" x14ac:dyDescent="0.35">
      <c r="A35" s="83"/>
      <c r="B35" s="318" t="s">
        <v>685</v>
      </c>
      <c r="C35" s="318"/>
      <c r="D35" s="319"/>
      <c r="E35" s="162"/>
      <c r="F35" s="53" t="s">
        <v>164</v>
      </c>
      <c r="G35" s="53" t="s">
        <v>166</v>
      </c>
      <c r="H35" s="53" t="s">
        <v>167</v>
      </c>
      <c r="I35" s="53" t="s">
        <v>172</v>
      </c>
      <c r="J35" s="53" t="s">
        <v>171</v>
      </c>
      <c r="K35" s="10"/>
      <c r="L35" s="195">
        <v>0</v>
      </c>
      <c r="M35" s="195">
        <f t="shared" si="4"/>
        <v>0</v>
      </c>
      <c r="N35" s="6"/>
    </row>
    <row r="36" spans="1:14" ht="162.75" x14ac:dyDescent="0.35">
      <c r="A36" s="83"/>
      <c r="B36" s="318" t="s">
        <v>686</v>
      </c>
      <c r="C36" s="318"/>
      <c r="D36" s="319"/>
      <c r="E36" s="162"/>
      <c r="F36" s="51" t="s">
        <v>202</v>
      </c>
      <c r="G36" s="51" t="s">
        <v>203</v>
      </c>
      <c r="H36" s="51" t="s">
        <v>204</v>
      </c>
      <c r="I36" s="51" t="s">
        <v>205</v>
      </c>
      <c r="J36" s="51" t="s">
        <v>706</v>
      </c>
      <c r="K36" s="77"/>
      <c r="L36" s="195">
        <v>0</v>
      </c>
      <c r="M36" s="195">
        <f t="shared" si="4"/>
        <v>0</v>
      </c>
      <c r="N36" s="53" t="s">
        <v>302</v>
      </c>
    </row>
    <row r="37" spans="1:14" ht="93.75" x14ac:dyDescent="0.35">
      <c r="A37" s="83" t="s">
        <v>2</v>
      </c>
      <c r="B37" s="318" t="s">
        <v>313</v>
      </c>
      <c r="C37" s="318"/>
      <c r="D37" s="319"/>
      <c r="E37" s="162"/>
      <c r="F37" s="51" t="s">
        <v>190</v>
      </c>
      <c r="G37" s="51" t="s">
        <v>188</v>
      </c>
      <c r="H37" s="51" t="s">
        <v>187</v>
      </c>
      <c r="I37" s="51" t="s">
        <v>191</v>
      </c>
      <c r="J37" s="51" t="s">
        <v>189</v>
      </c>
      <c r="K37" s="77"/>
      <c r="L37" s="195">
        <v>0</v>
      </c>
      <c r="M37" s="195">
        <f t="shared" si="4"/>
        <v>0</v>
      </c>
      <c r="N37" s="6"/>
    </row>
    <row r="38" spans="1:14" ht="105" x14ac:dyDescent="0.35">
      <c r="A38" s="83"/>
      <c r="B38" s="318" t="s">
        <v>314</v>
      </c>
      <c r="C38" s="318"/>
      <c r="D38" s="319"/>
      <c r="E38" s="162"/>
      <c r="F38" s="57" t="s">
        <v>200</v>
      </c>
      <c r="G38" s="57" t="s">
        <v>199</v>
      </c>
      <c r="H38" s="57" t="s">
        <v>198</v>
      </c>
      <c r="I38" s="57" t="s">
        <v>201</v>
      </c>
      <c r="J38" s="57" t="s">
        <v>197</v>
      </c>
      <c r="K38" s="111"/>
      <c r="L38" s="195">
        <v>0</v>
      </c>
      <c r="M38" s="195">
        <f t="shared" si="4"/>
        <v>0</v>
      </c>
      <c r="N38" s="6"/>
    </row>
    <row r="39" spans="1:14" ht="105" x14ac:dyDescent="0.35">
      <c r="A39" s="83"/>
      <c r="B39" s="318" t="s">
        <v>315</v>
      </c>
      <c r="C39" s="318"/>
      <c r="D39" s="319"/>
      <c r="E39" s="162"/>
      <c r="F39" s="57" t="s">
        <v>207</v>
      </c>
      <c r="G39" s="57" t="s">
        <v>199</v>
      </c>
      <c r="H39" s="57" t="s">
        <v>198</v>
      </c>
      <c r="I39" s="57" t="s">
        <v>201</v>
      </c>
      <c r="J39" s="57" t="s">
        <v>197</v>
      </c>
      <c r="K39" s="111"/>
      <c r="L39" s="195">
        <v>0</v>
      </c>
      <c r="M39" s="195">
        <f t="shared" si="4"/>
        <v>0</v>
      </c>
      <c r="N39" s="6"/>
    </row>
    <row r="40" spans="1:14" ht="46.5" x14ac:dyDescent="0.35">
      <c r="A40" s="83"/>
      <c r="B40" s="318" t="s">
        <v>316</v>
      </c>
      <c r="C40" s="318"/>
      <c r="D40" s="319"/>
      <c r="E40" s="162"/>
      <c r="F40" s="19" t="s">
        <v>352</v>
      </c>
      <c r="G40" s="19" t="s">
        <v>210</v>
      </c>
      <c r="H40" s="19" t="s">
        <v>211</v>
      </c>
      <c r="I40" s="19" t="s">
        <v>212</v>
      </c>
      <c r="J40" s="19" t="s">
        <v>208</v>
      </c>
      <c r="K40" s="10"/>
      <c r="L40" s="195">
        <v>0</v>
      </c>
      <c r="M40" s="195">
        <f t="shared" si="4"/>
        <v>0</v>
      </c>
      <c r="N40" s="6"/>
    </row>
    <row r="41" spans="1:14" ht="116.25" x14ac:dyDescent="0.35">
      <c r="A41" s="83"/>
      <c r="B41" s="318" t="s">
        <v>317</v>
      </c>
      <c r="C41" s="318"/>
      <c r="D41" s="319"/>
      <c r="E41" s="162"/>
      <c r="F41" s="51" t="s">
        <v>214</v>
      </c>
      <c r="G41" s="51" t="s">
        <v>215</v>
      </c>
      <c r="H41" s="51" t="s">
        <v>216</v>
      </c>
      <c r="I41" s="51" t="s">
        <v>217</v>
      </c>
      <c r="J41" s="51" t="s">
        <v>218</v>
      </c>
      <c r="K41" s="77"/>
      <c r="L41" s="195">
        <v>0</v>
      </c>
      <c r="M41" s="195">
        <f t="shared" si="4"/>
        <v>0</v>
      </c>
      <c r="N41" s="53" t="s">
        <v>305</v>
      </c>
    </row>
    <row r="42" spans="1:14" ht="112.5" x14ac:dyDescent="0.35">
      <c r="A42" s="83"/>
      <c r="B42" s="318" t="s">
        <v>703</v>
      </c>
      <c r="C42" s="318"/>
      <c r="D42" s="319"/>
      <c r="E42" s="162"/>
      <c r="F42" s="51" t="s">
        <v>220</v>
      </c>
      <c r="G42" s="51" t="s">
        <v>221</v>
      </c>
      <c r="H42" s="51" t="s">
        <v>222</v>
      </c>
      <c r="I42" s="51" t="s">
        <v>223</v>
      </c>
      <c r="J42" s="51" t="s">
        <v>224</v>
      </c>
      <c r="K42" s="77"/>
      <c r="L42" s="195">
        <v>0</v>
      </c>
      <c r="M42" s="195">
        <f t="shared" si="4"/>
        <v>0</v>
      </c>
      <c r="N42" s="6"/>
    </row>
    <row r="43" spans="1:14" ht="139.5" x14ac:dyDescent="0.35">
      <c r="A43" s="83"/>
      <c r="B43" s="318" t="s">
        <v>687</v>
      </c>
      <c r="C43" s="318"/>
      <c r="D43" s="319"/>
      <c r="E43" s="162"/>
      <c r="F43" s="53" t="s">
        <v>301</v>
      </c>
      <c r="G43" s="53" t="s">
        <v>275</v>
      </c>
      <c r="H43" s="53" t="s">
        <v>344</v>
      </c>
      <c r="I43" s="53" t="s">
        <v>345</v>
      </c>
      <c r="J43" s="53" t="s">
        <v>351</v>
      </c>
      <c r="K43" s="10"/>
      <c r="L43" s="195">
        <v>0</v>
      </c>
      <c r="M43" s="195">
        <f t="shared" si="4"/>
        <v>0</v>
      </c>
      <c r="N43" s="6"/>
    </row>
    <row r="44" spans="1:14" ht="69.75" x14ac:dyDescent="0.35">
      <c r="A44" s="83"/>
      <c r="B44" s="318" t="s">
        <v>300</v>
      </c>
      <c r="C44" s="318"/>
      <c r="D44" s="319"/>
      <c r="E44" s="162"/>
      <c r="F44" s="53" t="s">
        <v>277</v>
      </c>
      <c r="G44" s="53" t="s">
        <v>278</v>
      </c>
      <c r="H44" s="53" t="s">
        <v>279</v>
      </c>
      <c r="I44" s="53" t="s">
        <v>304</v>
      </c>
      <c r="J44" s="53" t="s">
        <v>707</v>
      </c>
      <c r="K44" s="10"/>
      <c r="L44" s="195">
        <v>0</v>
      </c>
      <c r="M44" s="195">
        <f>SUM(K44*L44)</f>
        <v>0</v>
      </c>
      <c r="N44" s="6"/>
    </row>
    <row r="45" spans="1:14" ht="93" x14ac:dyDescent="0.35">
      <c r="A45" s="83"/>
      <c r="B45" s="318" t="s">
        <v>688</v>
      </c>
      <c r="C45" s="318"/>
      <c r="D45" s="319"/>
      <c r="E45" s="162"/>
      <c r="F45" s="53" t="s">
        <v>346</v>
      </c>
      <c r="G45" s="53" t="s">
        <v>350</v>
      </c>
      <c r="H45" s="53" t="s">
        <v>347</v>
      </c>
      <c r="I45" s="53" t="s">
        <v>348</v>
      </c>
      <c r="J45" s="53" t="s">
        <v>349</v>
      </c>
      <c r="K45" s="10"/>
      <c r="L45" s="195">
        <v>0</v>
      </c>
      <c r="M45" s="195">
        <f>SUM(K45*L45)</f>
        <v>0</v>
      </c>
    </row>
    <row r="46" spans="1:14" x14ac:dyDescent="0.35">
      <c r="A46" s="323" t="s">
        <v>635</v>
      </c>
      <c r="B46" s="324"/>
      <c r="C46" s="324"/>
      <c r="D46" s="324"/>
      <c r="E46" s="324"/>
      <c r="F46" s="324"/>
      <c r="G46" s="324"/>
      <c r="H46" s="324"/>
      <c r="I46" s="324"/>
      <c r="J46" s="325"/>
      <c r="K46" s="10"/>
      <c r="L46" s="195">
        <f>SUM(L29:L45,L8:L11,L13:L14,L15,L16,L19:L21,L22,L23,L25:L27)</f>
        <v>24</v>
      </c>
      <c r="M46" s="195">
        <f>SUM(M8:M45)</f>
        <v>0</v>
      </c>
    </row>
  </sheetData>
  <mergeCells count="46">
    <mergeCell ref="B45:D45"/>
    <mergeCell ref="B13:D13"/>
    <mergeCell ref="B14:D14"/>
    <mergeCell ref="B15:D15"/>
    <mergeCell ref="B38:D38"/>
    <mergeCell ref="B39:D39"/>
    <mergeCell ref="B26:D26"/>
    <mergeCell ref="B27:D27"/>
    <mergeCell ref="B23:D23"/>
    <mergeCell ref="B20:D20"/>
    <mergeCell ref="B25:D25"/>
    <mergeCell ref="B43:D43"/>
    <mergeCell ref="B44:D44"/>
    <mergeCell ref="B31:D31"/>
    <mergeCell ref="B40:D40"/>
    <mergeCell ref="B21:D21"/>
    <mergeCell ref="B22:D22"/>
    <mergeCell ref="B16:D16"/>
    <mergeCell ref="N5:N6"/>
    <mergeCell ref="A7:J7"/>
    <mergeCell ref="B10:D10"/>
    <mergeCell ref="B11:D11"/>
    <mergeCell ref="A12:L12"/>
    <mergeCell ref="B8:D8"/>
    <mergeCell ref="B9:D9"/>
    <mergeCell ref="K5:K6"/>
    <mergeCell ref="M5:M6"/>
    <mergeCell ref="A17:L17"/>
    <mergeCell ref="A18:L18"/>
    <mergeCell ref="B19:D19"/>
    <mergeCell ref="A46:J46"/>
    <mergeCell ref="B41:D41"/>
    <mergeCell ref="B32:D32"/>
    <mergeCell ref="A1:M1"/>
    <mergeCell ref="A2:M2"/>
    <mergeCell ref="A5:D6"/>
    <mergeCell ref="F5:J5"/>
    <mergeCell ref="L5:L6"/>
    <mergeCell ref="B42:D42"/>
    <mergeCell ref="B30:D30"/>
    <mergeCell ref="B36:D36"/>
    <mergeCell ref="B37:D37"/>
    <mergeCell ref="B29:D29"/>
    <mergeCell ref="B33:D33"/>
    <mergeCell ref="B34:D34"/>
    <mergeCell ref="B35:D35"/>
  </mergeCells>
  <pageMargins left="0.25" right="0.25" top="0.75" bottom="0.75" header="0.3" footer="0.3"/>
  <pageSetup paperSize="9" scale="77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tabSelected="1" view="pageBreakPreview" topLeftCell="A10" zoomScaleNormal="100" zoomScaleSheetLayoutView="100" workbookViewId="0">
      <selection activeCell="I11" sqref="I11"/>
    </sheetView>
  </sheetViews>
  <sheetFormatPr defaultColWidth="11" defaultRowHeight="15" x14ac:dyDescent="0.2"/>
  <cols>
    <col min="1" max="1" width="24.6640625" customWidth="1"/>
    <col min="2" max="2" width="20.88671875" customWidth="1"/>
    <col min="3" max="3" width="18" customWidth="1"/>
    <col min="4" max="4" width="16.44140625" customWidth="1"/>
    <col min="5" max="5" width="15.6640625" customWidth="1"/>
    <col min="6" max="6" width="15.109375" customWidth="1"/>
    <col min="7" max="7" width="14.6640625" customWidth="1"/>
    <col min="10" max="10" width="12.33203125" customWidth="1"/>
  </cols>
  <sheetData>
    <row r="1" spans="1:10" ht="23.25" x14ac:dyDescent="0.35">
      <c r="A1" s="165" t="s">
        <v>600</v>
      </c>
      <c r="B1" s="166"/>
      <c r="C1" s="167" t="s">
        <v>601</v>
      </c>
      <c r="D1" s="168" t="str">
        <f>config!C3</f>
        <v>นาย/นาง/นางสาว</v>
      </c>
      <c r="E1" s="169"/>
      <c r="F1" s="166"/>
      <c r="G1" s="170" t="s">
        <v>602</v>
      </c>
      <c r="H1" s="171" t="str">
        <f>config!C9</f>
        <v>1  มีนาคม- 31 สิงหาคม 2567</v>
      </c>
      <c r="I1" s="172"/>
      <c r="J1" s="173"/>
    </row>
    <row r="2" spans="1:10" ht="23.25" x14ac:dyDescent="0.35">
      <c r="A2" s="342" t="s">
        <v>603</v>
      </c>
      <c r="B2" s="342" t="s">
        <v>604</v>
      </c>
      <c r="C2" s="342" t="s">
        <v>605</v>
      </c>
      <c r="D2" s="341"/>
      <c r="E2" s="341"/>
      <c r="F2" s="341"/>
      <c r="G2" s="341"/>
      <c r="H2" s="342" t="s">
        <v>606</v>
      </c>
      <c r="I2" s="343" t="s">
        <v>607</v>
      </c>
      <c r="J2" s="340" t="s">
        <v>608</v>
      </c>
    </row>
    <row r="3" spans="1:10" ht="23.25" x14ac:dyDescent="0.2">
      <c r="A3" s="341"/>
      <c r="B3" s="341"/>
      <c r="C3" s="174">
        <v>1</v>
      </c>
      <c r="D3" s="174">
        <v>2</v>
      </c>
      <c r="E3" s="174">
        <v>3</v>
      </c>
      <c r="F3" s="174">
        <v>4</v>
      </c>
      <c r="G3" s="174">
        <v>5</v>
      </c>
      <c r="H3" s="341"/>
      <c r="I3" s="344"/>
      <c r="J3" s="341"/>
    </row>
    <row r="4" spans="1:10" ht="232.5" x14ac:dyDescent="0.2">
      <c r="A4" s="175" t="s">
        <v>609</v>
      </c>
      <c r="B4" s="175" t="s">
        <v>610</v>
      </c>
      <c r="C4" s="176" t="s">
        <v>709</v>
      </c>
      <c r="D4" s="176" t="s">
        <v>710</v>
      </c>
      <c r="E4" s="176" t="s">
        <v>711</v>
      </c>
      <c r="F4" s="176" t="s">
        <v>712</v>
      </c>
      <c r="G4" s="176" t="s">
        <v>713</v>
      </c>
      <c r="H4" s="177"/>
      <c r="I4" s="178">
        <v>7</v>
      </c>
      <c r="J4" s="189">
        <f>SUM(H4*I4)</f>
        <v>0</v>
      </c>
    </row>
    <row r="5" spans="1:10" ht="69.75" x14ac:dyDescent="0.2">
      <c r="A5" s="179" t="s">
        <v>611</v>
      </c>
      <c r="B5" s="175" t="s">
        <v>610</v>
      </c>
      <c r="C5" s="138" t="s">
        <v>412</v>
      </c>
      <c r="D5" s="138" t="s">
        <v>411</v>
      </c>
      <c r="E5" s="138" t="s">
        <v>410</v>
      </c>
      <c r="F5" s="138" t="s">
        <v>409</v>
      </c>
      <c r="G5" s="138" t="s">
        <v>408</v>
      </c>
      <c r="H5" s="177"/>
      <c r="I5" s="178">
        <v>5</v>
      </c>
      <c r="J5" s="189">
        <f t="shared" ref="J5:J12" si="0">SUM(H5*I5)</f>
        <v>0</v>
      </c>
    </row>
    <row r="6" spans="1:10" ht="162.75" x14ac:dyDescent="0.2">
      <c r="A6" s="175" t="s">
        <v>612</v>
      </c>
      <c r="B6" s="175" t="s">
        <v>610</v>
      </c>
      <c r="C6" s="176" t="s">
        <v>61</v>
      </c>
      <c r="D6" s="176" t="s">
        <v>613</v>
      </c>
      <c r="E6" s="176" t="s">
        <v>708</v>
      </c>
      <c r="F6" s="176" t="s">
        <v>714</v>
      </c>
      <c r="G6" s="180" t="s">
        <v>715</v>
      </c>
      <c r="H6" s="177"/>
      <c r="I6" s="178">
        <v>6</v>
      </c>
      <c r="J6" s="189">
        <f t="shared" si="0"/>
        <v>0</v>
      </c>
    </row>
    <row r="7" spans="1:10" ht="162.75" x14ac:dyDescent="0.2">
      <c r="A7" s="212" t="s">
        <v>716</v>
      </c>
      <c r="B7" s="212"/>
      <c r="C7" s="213" t="s">
        <v>717</v>
      </c>
      <c r="D7" s="213" t="s">
        <v>718</v>
      </c>
      <c r="E7" s="213" t="s">
        <v>719</v>
      </c>
      <c r="F7" s="213" t="s">
        <v>720</v>
      </c>
      <c r="G7" s="213" t="s">
        <v>721</v>
      </c>
      <c r="H7" s="177"/>
      <c r="I7" s="178">
        <v>5</v>
      </c>
      <c r="J7" s="189">
        <f t="shared" si="0"/>
        <v>0</v>
      </c>
    </row>
    <row r="8" spans="1:10" ht="93" x14ac:dyDescent="0.2">
      <c r="A8" s="175" t="s">
        <v>722</v>
      </c>
      <c r="B8" s="175" t="s">
        <v>619</v>
      </c>
      <c r="C8" s="176" t="s">
        <v>620</v>
      </c>
      <c r="D8" s="176" t="s">
        <v>621</v>
      </c>
      <c r="E8" s="176" t="s">
        <v>622</v>
      </c>
      <c r="F8" s="176" t="s">
        <v>623</v>
      </c>
      <c r="G8" s="176" t="s">
        <v>624</v>
      </c>
      <c r="H8" s="177"/>
      <c r="I8" s="178">
        <v>2</v>
      </c>
      <c r="J8" s="189">
        <f t="shared" si="0"/>
        <v>0</v>
      </c>
    </row>
    <row r="9" spans="1:10" ht="186" x14ac:dyDescent="0.2">
      <c r="A9" s="175" t="s">
        <v>723</v>
      </c>
      <c r="B9" s="175" t="s">
        <v>610</v>
      </c>
      <c r="C9" s="176" t="s">
        <v>625</v>
      </c>
      <c r="D9" s="176" t="s">
        <v>626</v>
      </c>
      <c r="E9" s="176" t="s">
        <v>627</v>
      </c>
      <c r="F9" s="176" t="s">
        <v>628</v>
      </c>
      <c r="G9" s="183" t="s">
        <v>629</v>
      </c>
      <c r="H9" s="177"/>
      <c r="I9" s="178">
        <v>3</v>
      </c>
      <c r="J9" s="189">
        <f t="shared" si="0"/>
        <v>0</v>
      </c>
    </row>
    <row r="10" spans="1:10" ht="93" x14ac:dyDescent="0.2">
      <c r="A10" s="175" t="s">
        <v>724</v>
      </c>
      <c r="B10" s="175" t="s">
        <v>610</v>
      </c>
      <c r="C10" s="176" t="s">
        <v>725</v>
      </c>
      <c r="D10" s="176" t="s">
        <v>726</v>
      </c>
      <c r="E10" s="176" t="s">
        <v>727</v>
      </c>
      <c r="F10" s="176" t="s">
        <v>728</v>
      </c>
      <c r="G10" s="176" t="s">
        <v>729</v>
      </c>
      <c r="H10" s="177"/>
      <c r="I10" s="178">
        <v>3</v>
      </c>
      <c r="J10" s="189">
        <f t="shared" si="0"/>
        <v>0</v>
      </c>
    </row>
    <row r="11" spans="1:10" ht="46.5" x14ac:dyDescent="0.2">
      <c r="A11" s="175" t="s">
        <v>730</v>
      </c>
      <c r="B11" s="175" t="s">
        <v>610</v>
      </c>
      <c r="C11" s="176" t="s">
        <v>630</v>
      </c>
      <c r="D11" s="176" t="s">
        <v>631</v>
      </c>
      <c r="E11" s="176" t="s">
        <v>632</v>
      </c>
      <c r="F11" s="176" t="s">
        <v>633</v>
      </c>
      <c r="G11" s="176" t="s">
        <v>634</v>
      </c>
      <c r="H11" s="177"/>
      <c r="I11" s="178">
        <v>3</v>
      </c>
      <c r="J11" s="189">
        <f t="shared" si="0"/>
        <v>0</v>
      </c>
    </row>
    <row r="12" spans="1:10" ht="69.75" x14ac:dyDescent="0.2">
      <c r="A12" s="181" t="s">
        <v>731</v>
      </c>
      <c r="B12" s="175" t="s">
        <v>610</v>
      </c>
      <c r="C12" s="176" t="s">
        <v>614</v>
      </c>
      <c r="D12" s="176" t="s">
        <v>615</v>
      </c>
      <c r="E12" s="176" t="s">
        <v>616</v>
      </c>
      <c r="F12" s="176" t="s">
        <v>617</v>
      </c>
      <c r="G12" s="182" t="s">
        <v>618</v>
      </c>
      <c r="H12" s="177"/>
      <c r="I12" s="178">
        <v>16</v>
      </c>
      <c r="J12" s="189">
        <f t="shared" si="0"/>
        <v>0</v>
      </c>
    </row>
    <row r="13" spans="1:10" ht="23.25" x14ac:dyDescent="0.2">
      <c r="A13" s="184" t="s">
        <v>635</v>
      </c>
      <c r="B13" s="185"/>
      <c r="C13" s="186"/>
      <c r="D13" s="186"/>
      <c r="E13" s="186"/>
      <c r="F13" s="186"/>
      <c r="G13" s="186"/>
      <c r="H13" s="187"/>
      <c r="I13" s="188">
        <f>SUM(I4:I12)</f>
        <v>50</v>
      </c>
      <c r="J13" s="200">
        <f>SUM(J4:J12)</f>
        <v>0</v>
      </c>
    </row>
  </sheetData>
  <mergeCells count="6">
    <mergeCell ref="J2:J3"/>
    <mergeCell ref="A2:A3"/>
    <mergeCell ref="B2:B3"/>
    <mergeCell ref="C2:G2"/>
    <mergeCell ref="H2:H3"/>
    <mergeCell ref="I2:I3"/>
  </mergeCells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view="pageBreakPreview" zoomScaleNormal="100" zoomScaleSheetLayoutView="100" workbookViewId="0">
      <selection activeCell="G9" sqref="G9"/>
    </sheetView>
  </sheetViews>
  <sheetFormatPr defaultRowHeight="15" x14ac:dyDescent="0.2"/>
  <cols>
    <col min="2" max="2" width="42.109375" customWidth="1"/>
    <col min="3" max="3" width="18.21875" customWidth="1"/>
    <col min="4" max="4" width="10.77734375" customWidth="1"/>
    <col min="5" max="5" width="14.77734375" customWidth="1"/>
  </cols>
  <sheetData>
    <row r="1" spans="1:10" ht="23.25" x14ac:dyDescent="0.5">
      <c r="D1" s="124" t="s">
        <v>592</v>
      </c>
      <c r="E1" s="123"/>
    </row>
    <row r="3" spans="1:10" ht="23.25" x14ac:dyDescent="0.5">
      <c r="A3" s="348" t="s">
        <v>591</v>
      </c>
      <c r="B3" s="348"/>
      <c r="C3" s="348"/>
      <c r="D3" s="348"/>
      <c r="E3" s="348"/>
    </row>
    <row r="4" spans="1:10" ht="23.25" x14ac:dyDescent="0.5">
      <c r="A4" s="137"/>
    </row>
    <row r="5" spans="1:10" ht="23.25" x14ac:dyDescent="0.2">
      <c r="A5" s="349" t="s">
        <v>593</v>
      </c>
      <c r="B5" s="350"/>
      <c r="C5" s="349" t="s">
        <v>594</v>
      </c>
      <c r="D5" s="350"/>
      <c r="E5" s="125" t="s">
        <v>681</v>
      </c>
      <c r="F5" s="126"/>
      <c r="G5" s="126"/>
      <c r="H5" s="126"/>
      <c r="I5" s="127"/>
      <c r="J5" s="126"/>
    </row>
    <row r="6" spans="1:10" ht="23.25" x14ac:dyDescent="0.2">
      <c r="A6" s="125">
        <v>1</v>
      </c>
      <c r="B6" s="128" t="s">
        <v>595</v>
      </c>
      <c r="C6" s="129">
        <f>เน้นภารกิจยุทธศาสตร์!M46</f>
        <v>0</v>
      </c>
      <c r="D6" s="130">
        <v>50</v>
      </c>
      <c r="E6" s="130">
        <f>(C6*45)/250</f>
        <v>0</v>
      </c>
      <c r="F6" s="126"/>
      <c r="G6" s="126"/>
      <c r="H6" s="126"/>
      <c r="I6" s="126"/>
      <c r="J6" s="126"/>
    </row>
    <row r="7" spans="1:10" ht="23.25" x14ac:dyDescent="0.2">
      <c r="A7" s="125">
        <v>2</v>
      </c>
      <c r="B7" s="128" t="s">
        <v>596</v>
      </c>
      <c r="C7" s="131">
        <f>หน่วยงานกำหนด!J13</f>
        <v>0</v>
      </c>
      <c r="D7" s="130">
        <v>50</v>
      </c>
      <c r="E7" s="125">
        <f>(C7*45)/250</f>
        <v>0</v>
      </c>
      <c r="F7" s="126"/>
      <c r="G7" s="126"/>
      <c r="H7" s="126"/>
      <c r="I7" s="127"/>
      <c r="J7" s="126"/>
    </row>
    <row r="8" spans="1:10" ht="26.25" x14ac:dyDescent="0.2">
      <c r="A8" s="349" t="s">
        <v>597</v>
      </c>
      <c r="B8" s="351"/>
      <c r="C8" s="350"/>
      <c r="D8" s="132">
        <f>SUM(D6:D7)</f>
        <v>100</v>
      </c>
      <c r="E8" s="130">
        <f>SUM(E6:E7)</f>
        <v>0</v>
      </c>
      <c r="F8" s="126"/>
      <c r="G8" s="133"/>
      <c r="H8" s="126"/>
      <c r="I8" s="127"/>
      <c r="J8" s="126"/>
    </row>
    <row r="9" spans="1:10" ht="23.25" x14ac:dyDescent="0.2">
      <c r="A9" s="352" t="s">
        <v>598</v>
      </c>
      <c r="B9" s="353"/>
      <c r="C9" s="353"/>
      <c r="D9" s="353"/>
      <c r="E9" s="353"/>
      <c r="F9" s="126"/>
      <c r="G9" s="126"/>
      <c r="H9" s="126"/>
      <c r="I9" s="127"/>
      <c r="J9" s="126"/>
    </row>
    <row r="10" spans="1:10" ht="26.25" x14ac:dyDescent="0.2">
      <c r="A10" s="126"/>
      <c r="B10" s="134"/>
      <c r="C10" s="134" t="s">
        <v>679</v>
      </c>
      <c r="D10" s="135">
        <f>SUM(E8)</f>
        <v>0</v>
      </c>
      <c r="E10" s="136" t="s">
        <v>680</v>
      </c>
      <c r="F10" s="126"/>
      <c r="G10" s="126"/>
      <c r="H10" s="126"/>
      <c r="I10" s="127"/>
      <c r="J10" s="126"/>
    </row>
    <row r="11" spans="1:10" ht="23.25" x14ac:dyDescent="0.2">
      <c r="A11" s="126"/>
      <c r="B11" s="126"/>
      <c r="C11" s="126"/>
      <c r="D11" s="126"/>
      <c r="E11" s="126"/>
      <c r="F11" s="126"/>
      <c r="G11" s="126"/>
      <c r="H11" s="126"/>
      <c r="I11" s="127"/>
      <c r="J11" s="126"/>
    </row>
    <row r="12" spans="1:10" ht="23.25" x14ac:dyDescent="0.2">
      <c r="A12" s="126"/>
      <c r="B12" s="345" t="s">
        <v>599</v>
      </c>
      <c r="C12" s="346"/>
      <c r="D12" s="126"/>
      <c r="E12" s="126"/>
      <c r="F12" s="126"/>
      <c r="G12" s="126"/>
      <c r="H12" s="126"/>
      <c r="I12" s="127"/>
      <c r="J12" s="126"/>
    </row>
    <row r="13" spans="1:10" ht="23.25" x14ac:dyDescent="0.2">
      <c r="A13" s="126"/>
      <c r="B13" s="345" t="str">
        <f>"( "&amp;[1]Config!C3&amp;" )"</f>
        <v>( นาย/นาง/นางสาว )</v>
      </c>
      <c r="C13" s="346"/>
      <c r="D13" s="126"/>
      <c r="E13" s="126"/>
      <c r="F13" s="126"/>
      <c r="G13" s="126"/>
      <c r="H13" s="126"/>
      <c r="I13" s="127"/>
      <c r="J13" s="126"/>
    </row>
    <row r="14" spans="1:10" ht="23.25" x14ac:dyDescent="0.2">
      <c r="A14" s="126"/>
      <c r="B14" s="347" t="str">
        <f>"                                 วันที่  " &amp;TEXT([1]Config!C12,"วว mmmm ปปปป")</f>
        <v xml:space="preserve">                                 วันที่  </v>
      </c>
      <c r="C14" s="346"/>
      <c r="D14" s="126"/>
      <c r="E14" s="126"/>
      <c r="F14" s="126"/>
      <c r="G14" s="126"/>
      <c r="H14" s="126"/>
      <c r="I14" s="127"/>
      <c r="J14" s="126"/>
    </row>
  </sheetData>
  <mergeCells count="8">
    <mergeCell ref="B13:C13"/>
    <mergeCell ref="B14:C14"/>
    <mergeCell ref="A3:E3"/>
    <mergeCell ref="A5:B5"/>
    <mergeCell ref="C5:D5"/>
    <mergeCell ref="A8:C8"/>
    <mergeCell ref="A9:E9"/>
    <mergeCell ref="B12:C12"/>
  </mergeCells>
  <pageMargins left="0.7" right="0.7" top="0.75" bottom="0.75" header="0.3" footer="0.3"/>
  <pageSetup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8" sqref="C8"/>
    </sheetView>
  </sheetViews>
  <sheetFormatPr defaultRowHeight="15" x14ac:dyDescent="0.2"/>
  <cols>
    <col min="2" max="2" width="103.33203125" customWidth="1"/>
  </cols>
  <sheetData>
    <row r="1" spans="1:2" ht="36" x14ac:dyDescent="0.55000000000000004">
      <c r="A1" s="214"/>
      <c r="B1" s="215" t="s">
        <v>732</v>
      </c>
    </row>
    <row r="2" spans="1:2" ht="33.75" x14ac:dyDescent="0.5">
      <c r="A2" s="214"/>
      <c r="B2" s="216" t="s">
        <v>733</v>
      </c>
    </row>
    <row r="3" spans="1:2" ht="33.75" x14ac:dyDescent="0.5">
      <c r="A3" s="217">
        <v>1</v>
      </c>
      <c r="B3" s="218" t="s">
        <v>734</v>
      </c>
    </row>
    <row r="4" spans="1:2" ht="33.75" x14ac:dyDescent="0.5">
      <c r="A4" s="217">
        <v>2</v>
      </c>
      <c r="B4" s="218" t="s">
        <v>735</v>
      </c>
    </row>
    <row r="5" spans="1:2" ht="33.75" x14ac:dyDescent="0.5">
      <c r="A5" s="217">
        <v>3</v>
      </c>
      <c r="B5" s="218" t="s">
        <v>736</v>
      </c>
    </row>
    <row r="6" spans="1:2" ht="135" x14ac:dyDescent="0.5">
      <c r="A6" s="219">
        <v>4</v>
      </c>
      <c r="B6" s="220" t="s">
        <v>737</v>
      </c>
    </row>
    <row r="7" spans="1:2" ht="33.75" x14ac:dyDescent="0.5">
      <c r="A7" s="217">
        <v>5</v>
      </c>
      <c r="B7" s="218" t="s">
        <v>738</v>
      </c>
    </row>
    <row r="8" spans="1:2" ht="202.5" x14ac:dyDescent="0.2">
      <c r="A8" s="219">
        <v>6</v>
      </c>
      <c r="B8" s="221" t="s">
        <v>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zoomScale="130" zoomScaleNormal="130" workbookViewId="0">
      <pane ySplit="3" topLeftCell="A55" activePane="bottomLeft" state="frozen"/>
      <selection pane="bottomLeft" activeCell="E58" sqref="E58:J58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5" t="s">
        <v>130</v>
      </c>
      <c r="B1" s="235"/>
      <c r="C1" s="235"/>
      <c r="D1" s="235"/>
      <c r="E1" s="235"/>
      <c r="F1" s="235"/>
      <c r="G1" s="235"/>
      <c r="H1" s="235"/>
      <c r="I1" s="235"/>
    </row>
    <row r="2" spans="1:11" x14ac:dyDescent="0.35">
      <c r="A2" s="229" t="s">
        <v>45</v>
      </c>
      <c r="B2" s="229"/>
      <c r="C2" s="229"/>
      <c r="D2" s="229"/>
      <c r="E2" s="228" t="s">
        <v>259</v>
      </c>
      <c r="F2" s="228"/>
      <c r="G2" s="228"/>
      <c r="H2" s="228"/>
      <c r="I2" s="228"/>
      <c r="J2" s="254" t="s">
        <v>41</v>
      </c>
      <c r="K2" s="243" t="s">
        <v>78</v>
      </c>
    </row>
    <row r="3" spans="1:11" x14ac:dyDescent="0.35">
      <c r="A3" s="229"/>
      <c r="B3" s="229"/>
      <c r="C3" s="229"/>
      <c r="D3" s="229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54"/>
      <c r="K3" s="243"/>
    </row>
    <row r="4" spans="1:11" x14ac:dyDescent="0.35">
      <c r="A4" s="239" t="s">
        <v>288</v>
      </c>
      <c r="B4" s="239"/>
      <c r="C4" s="239"/>
      <c r="D4" s="239"/>
      <c r="E4" s="239"/>
      <c r="F4" s="239"/>
      <c r="G4" s="239"/>
      <c r="H4" s="239"/>
      <c r="I4" s="240"/>
      <c r="J4" s="70"/>
      <c r="K4" s="36"/>
    </row>
    <row r="5" spans="1:11" ht="57.95" customHeight="1" x14ac:dyDescent="0.35">
      <c r="C5" s="224" t="s">
        <v>286</v>
      </c>
      <c r="D5" s="225"/>
      <c r="E5" s="10" t="s">
        <v>139</v>
      </c>
      <c r="F5" s="10" t="s">
        <v>140</v>
      </c>
      <c r="G5" s="10" t="s">
        <v>141</v>
      </c>
      <c r="H5" s="10" t="s">
        <v>142</v>
      </c>
      <c r="I5" s="10" t="s">
        <v>143</v>
      </c>
      <c r="J5" s="68">
        <v>6</v>
      </c>
      <c r="K5" s="27"/>
    </row>
    <row r="6" spans="1:11" s="11" customFormat="1" ht="29.1" hidden="1" customHeight="1" x14ac:dyDescent="0.35">
      <c r="C6" s="255" t="s">
        <v>148</v>
      </c>
      <c r="D6" s="256"/>
      <c r="E6" s="257"/>
      <c r="F6" s="258"/>
      <c r="G6" s="258"/>
      <c r="H6" s="258"/>
      <c r="I6" s="259"/>
      <c r="J6" s="71"/>
    </row>
    <row r="7" spans="1:11" s="11" customFormat="1" ht="45" hidden="1" customHeight="1" x14ac:dyDescent="0.35">
      <c r="C7" s="50"/>
      <c r="D7" s="12" t="s">
        <v>144</v>
      </c>
      <c r="E7" s="13"/>
      <c r="F7" s="13"/>
      <c r="G7" s="13"/>
      <c r="H7" s="13"/>
      <c r="I7" s="13"/>
      <c r="J7" s="71"/>
      <c r="K7" s="11" t="s">
        <v>114</v>
      </c>
    </row>
    <row r="8" spans="1:11" s="11" customFormat="1" ht="45" hidden="1" customHeight="1" x14ac:dyDescent="0.35">
      <c r="C8" s="50"/>
      <c r="D8" s="12" t="s">
        <v>145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146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147</v>
      </c>
      <c r="E10" s="13"/>
      <c r="F10" s="13"/>
      <c r="G10" s="13"/>
      <c r="H10" s="13"/>
      <c r="I10" s="13"/>
      <c r="J10" s="71"/>
      <c r="K10" s="11" t="s">
        <v>114</v>
      </c>
    </row>
    <row r="11" spans="1:11" ht="60.95" hidden="1" customHeight="1" x14ac:dyDescent="0.35">
      <c r="A11" s="11"/>
      <c r="B11" s="12"/>
      <c r="C11" s="233" t="s">
        <v>52</v>
      </c>
      <c r="D11" s="234"/>
      <c r="E11" s="13"/>
      <c r="F11" s="13"/>
      <c r="G11" s="13"/>
      <c r="H11" s="13"/>
      <c r="I11" s="13"/>
      <c r="J11" s="71"/>
    </row>
    <row r="12" spans="1:11" ht="60.95" hidden="1" customHeight="1" x14ac:dyDescent="0.35">
      <c r="A12" s="11"/>
      <c r="B12" s="12"/>
      <c r="C12" s="222" t="s">
        <v>53</v>
      </c>
      <c r="D12" s="223"/>
      <c r="E12" s="13"/>
      <c r="F12" s="13"/>
      <c r="G12" s="13"/>
      <c r="H12" s="13"/>
      <c r="I12" s="13"/>
      <c r="J12" s="71"/>
    </row>
    <row r="13" spans="1:11" ht="107.1" customHeight="1" x14ac:dyDescent="0.35">
      <c r="B13" s="9"/>
      <c r="C13" s="224" t="s">
        <v>287</v>
      </c>
      <c r="D13" s="225"/>
      <c r="E13" s="51" t="s">
        <v>154</v>
      </c>
      <c r="F13" s="51" t="s">
        <v>150</v>
      </c>
      <c r="G13" s="51" t="s">
        <v>151</v>
      </c>
      <c r="H13" s="51" t="s">
        <v>152</v>
      </c>
      <c r="I13" s="51" t="s">
        <v>153</v>
      </c>
      <c r="J13" s="68" t="s">
        <v>254</v>
      </c>
      <c r="K13" s="1" t="s">
        <v>115</v>
      </c>
    </row>
    <row r="14" spans="1:11" ht="60.95" hidden="1" customHeight="1" x14ac:dyDescent="0.35">
      <c r="A14" s="11"/>
      <c r="B14" s="12"/>
      <c r="C14" s="222" t="s">
        <v>55</v>
      </c>
      <c r="D14" s="223"/>
      <c r="E14" s="13"/>
      <c r="F14" s="13"/>
      <c r="G14" s="13"/>
      <c r="H14" s="13"/>
      <c r="I14" s="13"/>
      <c r="J14" s="71"/>
    </row>
    <row r="15" spans="1:11" ht="15" hidden="1" customHeight="1" x14ac:dyDescent="0.35">
      <c r="A15" s="11"/>
      <c r="B15" s="12"/>
      <c r="C15" s="222" t="s">
        <v>56</v>
      </c>
      <c r="D15" s="223"/>
      <c r="E15" s="13"/>
      <c r="F15" s="13"/>
      <c r="G15" s="13"/>
      <c r="H15" s="13"/>
      <c r="I15" s="13"/>
      <c r="J15" s="71"/>
    </row>
    <row r="16" spans="1:11" ht="84" hidden="1" customHeight="1" x14ac:dyDescent="0.35">
      <c r="A16" s="11"/>
      <c r="B16" s="12"/>
      <c r="C16" s="222" t="s">
        <v>58</v>
      </c>
      <c r="D16" s="223"/>
      <c r="E16" s="13"/>
      <c r="F16" s="13"/>
      <c r="G16" s="13"/>
      <c r="H16" s="13"/>
      <c r="I16" s="13"/>
      <c r="J16" s="71"/>
    </row>
    <row r="17" spans="1:11" ht="77.099999999999994" hidden="1" customHeight="1" x14ac:dyDescent="0.35">
      <c r="A17" s="11"/>
      <c r="B17" s="222" t="s">
        <v>59</v>
      </c>
      <c r="C17" s="222"/>
      <c r="D17" s="222"/>
      <c r="E17" s="14"/>
      <c r="F17" s="15"/>
      <c r="G17" s="15"/>
      <c r="H17" s="14"/>
      <c r="I17" s="14"/>
      <c r="J17" s="71"/>
    </row>
    <row r="18" spans="1:11" ht="75" customHeight="1" x14ac:dyDescent="0.35">
      <c r="A18" s="37"/>
      <c r="B18" s="261" t="s">
        <v>138</v>
      </c>
      <c r="C18" s="261"/>
      <c r="D18" s="262"/>
      <c r="E18" s="49" t="s">
        <v>155</v>
      </c>
      <c r="F18" s="49" t="s">
        <v>156</v>
      </c>
      <c r="G18" s="49" t="s">
        <v>157</v>
      </c>
      <c r="H18" s="49" t="s">
        <v>158</v>
      </c>
      <c r="I18" s="49" t="s">
        <v>159</v>
      </c>
      <c r="J18" s="67" t="s">
        <v>254</v>
      </c>
      <c r="K18" s="31" t="s">
        <v>114</v>
      </c>
    </row>
    <row r="19" spans="1:11" ht="249" customHeight="1" x14ac:dyDescent="0.35">
      <c r="A19" s="52"/>
      <c r="B19" s="263" t="s">
        <v>160</v>
      </c>
      <c r="C19" s="263"/>
      <c r="D19" s="264"/>
      <c r="E19" s="49" t="s">
        <v>182</v>
      </c>
      <c r="F19" s="49" t="s">
        <v>183</v>
      </c>
      <c r="G19" s="49" t="s">
        <v>184</v>
      </c>
      <c r="H19" s="49" t="s">
        <v>185</v>
      </c>
      <c r="I19" s="49" t="s">
        <v>186</v>
      </c>
      <c r="J19" s="67" t="s">
        <v>254</v>
      </c>
      <c r="K19" s="31" t="s">
        <v>114</v>
      </c>
    </row>
    <row r="20" spans="1:11" x14ac:dyDescent="0.35">
      <c r="A20" s="252" t="s">
        <v>284</v>
      </c>
      <c r="B20" s="252"/>
      <c r="C20" s="252"/>
      <c r="D20" s="252"/>
      <c r="E20" s="252"/>
      <c r="F20" s="252"/>
      <c r="G20" s="252"/>
      <c r="H20" s="252"/>
      <c r="I20" s="252"/>
      <c r="J20" s="253"/>
      <c r="K20" s="36"/>
    </row>
    <row r="21" spans="1:11" ht="171" customHeight="1" x14ac:dyDescent="0.35">
      <c r="B21" s="224" t="s">
        <v>285</v>
      </c>
      <c r="C21" s="224"/>
      <c r="D21" s="225"/>
      <c r="E21" s="19" t="s">
        <v>264</v>
      </c>
      <c r="F21" s="19" t="s">
        <v>263</v>
      </c>
      <c r="G21" s="19" t="s">
        <v>262</v>
      </c>
      <c r="H21" s="19" t="s">
        <v>261</v>
      </c>
      <c r="I21" s="19" t="s">
        <v>260</v>
      </c>
      <c r="J21" s="68">
        <v>14</v>
      </c>
    </row>
    <row r="22" spans="1:11" ht="144" customHeight="1" x14ac:dyDescent="0.35">
      <c r="A22" s="37"/>
      <c r="B22" s="260" t="s">
        <v>127</v>
      </c>
      <c r="C22" s="260"/>
      <c r="D22" s="260"/>
      <c r="E22" s="47" t="s">
        <v>126</v>
      </c>
      <c r="F22" s="47" t="s">
        <v>125</v>
      </c>
      <c r="G22" s="47" t="s">
        <v>124</v>
      </c>
      <c r="H22" s="47" t="s">
        <v>123</v>
      </c>
      <c r="I22" s="47" t="s">
        <v>122</v>
      </c>
      <c r="J22" s="72">
        <v>3</v>
      </c>
      <c r="K22" s="39" t="s">
        <v>114</v>
      </c>
    </row>
    <row r="23" spans="1:11" s="8" customFormat="1" ht="144" customHeight="1" x14ac:dyDescent="0.2">
      <c r="B23" s="224" t="s">
        <v>129</v>
      </c>
      <c r="C23" s="224"/>
      <c r="D23" s="224"/>
      <c r="E23" s="21" t="s">
        <v>86</v>
      </c>
      <c r="F23" s="21" t="s">
        <v>87</v>
      </c>
      <c r="G23" s="21" t="s">
        <v>88</v>
      </c>
      <c r="H23" s="21" t="s">
        <v>89</v>
      </c>
      <c r="I23" s="21" t="s">
        <v>128</v>
      </c>
      <c r="J23" s="68">
        <v>10</v>
      </c>
      <c r="K23" s="29" t="s">
        <v>85</v>
      </c>
    </row>
    <row r="24" spans="1:11" ht="96.95" hidden="1" customHeight="1" x14ac:dyDescent="0.35">
      <c r="A24" s="37"/>
      <c r="B24" s="265" t="s">
        <v>131</v>
      </c>
      <c r="C24" s="260"/>
      <c r="D24" s="260"/>
      <c r="E24" s="48"/>
      <c r="F24" s="48"/>
      <c r="G24" s="48"/>
      <c r="H24" s="48"/>
      <c r="I24" s="48"/>
      <c r="J24" s="72"/>
      <c r="K24" s="28" t="s">
        <v>111</v>
      </c>
    </row>
    <row r="25" spans="1:11" ht="144" customHeight="1" x14ac:dyDescent="0.35">
      <c r="B25" s="224" t="s">
        <v>135</v>
      </c>
      <c r="C25" s="224"/>
      <c r="D25" s="224"/>
      <c r="E25" s="22" t="s">
        <v>134</v>
      </c>
      <c r="F25" s="22" t="s">
        <v>133</v>
      </c>
      <c r="G25" s="22" t="s">
        <v>132</v>
      </c>
      <c r="H25" s="22" t="s">
        <v>136</v>
      </c>
      <c r="I25" s="22" t="s">
        <v>137</v>
      </c>
      <c r="J25" s="68">
        <v>3</v>
      </c>
      <c r="K25" s="8" t="s">
        <v>115</v>
      </c>
    </row>
    <row r="26" spans="1:11" s="43" customFormat="1" x14ac:dyDescent="0.35">
      <c r="A26" s="266" t="s">
        <v>163</v>
      </c>
      <c r="B26" s="266"/>
      <c r="C26" s="266"/>
      <c r="D26" s="266"/>
      <c r="E26" s="266"/>
      <c r="F26" s="266"/>
      <c r="G26" s="266"/>
      <c r="H26" s="266"/>
      <c r="I26" s="266"/>
      <c r="J26" s="267"/>
    </row>
    <row r="27" spans="1:11" x14ac:dyDescent="0.35">
      <c r="A27" s="268" t="s">
        <v>161</v>
      </c>
      <c r="B27" s="268"/>
      <c r="C27" s="268"/>
      <c r="D27" s="268"/>
      <c r="E27" s="268"/>
      <c r="F27" s="268"/>
      <c r="G27" s="268"/>
      <c r="H27" s="268"/>
      <c r="I27" s="268"/>
      <c r="J27" s="269"/>
      <c r="K27" s="36"/>
    </row>
    <row r="28" spans="1:11" ht="59.1" customHeight="1" x14ac:dyDescent="0.35">
      <c r="B28" s="226" t="s">
        <v>74</v>
      </c>
      <c r="C28" s="226"/>
      <c r="D28" s="248"/>
      <c r="E28" s="23" t="s">
        <v>95</v>
      </c>
      <c r="F28" s="23" t="s">
        <v>96</v>
      </c>
      <c r="G28" s="23" t="s">
        <v>97</v>
      </c>
      <c r="H28" s="23" t="s">
        <v>98</v>
      </c>
      <c r="I28" s="24" t="s">
        <v>99</v>
      </c>
      <c r="J28" s="68" t="s">
        <v>265</v>
      </c>
      <c r="K28" s="1" t="s">
        <v>114</v>
      </c>
    </row>
    <row r="29" spans="1:11" s="9" customFormat="1" ht="95.1" customHeight="1" x14ac:dyDescent="0.35">
      <c r="A29" s="17"/>
      <c r="B29" s="244" t="s">
        <v>60</v>
      </c>
      <c r="C29" s="244"/>
      <c r="D29" s="245"/>
      <c r="E29" s="10" t="s">
        <v>61</v>
      </c>
      <c r="F29" s="10" t="s">
        <v>64</v>
      </c>
      <c r="G29" s="10" t="s">
        <v>62</v>
      </c>
      <c r="H29" s="10" t="s">
        <v>63</v>
      </c>
      <c r="I29" s="10" t="s">
        <v>65</v>
      </c>
      <c r="J29" s="68" t="s">
        <v>265</v>
      </c>
      <c r="K29" s="1" t="s">
        <v>114</v>
      </c>
    </row>
    <row r="30" spans="1:11" ht="159" customHeight="1" x14ac:dyDescent="0.35">
      <c r="A30" s="62"/>
      <c r="B30" s="270" t="s">
        <v>233</v>
      </c>
      <c r="C30" s="270"/>
      <c r="D30" s="271"/>
      <c r="E30" s="66" t="s">
        <v>243</v>
      </c>
      <c r="F30" s="66" t="s">
        <v>270</v>
      </c>
      <c r="G30" s="66" t="s">
        <v>269</v>
      </c>
      <c r="H30" s="66" t="s">
        <v>240</v>
      </c>
      <c r="I30" s="66" t="s">
        <v>104</v>
      </c>
      <c r="J30" s="67" t="s">
        <v>265</v>
      </c>
      <c r="K30" s="31" t="s">
        <v>114</v>
      </c>
    </row>
    <row r="31" spans="1:11" ht="168" customHeight="1" x14ac:dyDescent="0.35">
      <c r="A31" s="62"/>
      <c r="B31" s="270" t="s">
        <v>232</v>
      </c>
      <c r="C31" s="270"/>
      <c r="D31" s="271"/>
      <c r="E31" s="66" t="s">
        <v>243</v>
      </c>
      <c r="F31" s="66" t="s">
        <v>270</v>
      </c>
      <c r="G31" s="66" t="s">
        <v>269</v>
      </c>
      <c r="H31" s="66" t="s">
        <v>240</v>
      </c>
      <c r="I31" s="66" t="s">
        <v>104</v>
      </c>
      <c r="J31" s="67" t="s">
        <v>265</v>
      </c>
      <c r="K31" s="31" t="s">
        <v>114</v>
      </c>
    </row>
    <row r="32" spans="1:11" ht="105" customHeight="1" x14ac:dyDescent="0.35">
      <c r="A32" s="37"/>
      <c r="B32" s="260" t="s">
        <v>244</v>
      </c>
      <c r="C32" s="260"/>
      <c r="D32" s="260"/>
      <c r="E32" s="49" t="s">
        <v>238</v>
      </c>
      <c r="F32" s="49" t="s">
        <v>237</v>
      </c>
      <c r="G32" s="49" t="s">
        <v>236</v>
      </c>
      <c r="H32" s="49" t="s">
        <v>235</v>
      </c>
      <c r="I32" s="63" t="s">
        <v>234</v>
      </c>
      <c r="J32" s="67" t="s">
        <v>265</v>
      </c>
      <c r="K32" s="64" t="s">
        <v>239</v>
      </c>
    </row>
    <row r="33" spans="1:11" x14ac:dyDescent="0.35">
      <c r="A33" s="272" t="s">
        <v>162</v>
      </c>
      <c r="B33" s="273"/>
      <c r="C33" s="273"/>
      <c r="D33" s="273"/>
      <c r="E33" s="273"/>
      <c r="F33" s="273"/>
      <c r="G33" s="273"/>
      <c r="H33" s="273"/>
      <c r="I33" s="274"/>
      <c r="J33" s="70"/>
      <c r="K33" s="35"/>
    </row>
    <row r="34" spans="1:11" s="9" customFormat="1" ht="111" customHeight="1" x14ac:dyDescent="0.35">
      <c r="B34" s="224" t="s">
        <v>70</v>
      </c>
      <c r="C34" s="224"/>
      <c r="D34" s="224"/>
      <c r="E34" s="18" t="s">
        <v>66</v>
      </c>
      <c r="F34" s="18" t="s">
        <v>62</v>
      </c>
      <c r="G34" s="18" t="s">
        <v>68</v>
      </c>
      <c r="H34" s="18" t="s">
        <v>69</v>
      </c>
      <c r="I34" s="18" t="s">
        <v>67</v>
      </c>
      <c r="J34" s="68" t="s">
        <v>265</v>
      </c>
      <c r="K34" s="1" t="s">
        <v>114</v>
      </c>
    </row>
    <row r="35" spans="1:11" ht="203.1" customHeight="1" x14ac:dyDescent="0.35">
      <c r="B35" s="224" t="s">
        <v>75</v>
      </c>
      <c r="C35" s="224"/>
      <c r="D35" s="224"/>
      <c r="E35" s="19" t="s">
        <v>243</v>
      </c>
      <c r="F35" s="19" t="s">
        <v>242</v>
      </c>
      <c r="G35" s="19" t="s">
        <v>241</v>
      </c>
      <c r="H35" s="19" t="s">
        <v>240</v>
      </c>
      <c r="I35" s="19" t="s">
        <v>104</v>
      </c>
      <c r="J35" s="68" t="s">
        <v>265</v>
      </c>
      <c r="K35" s="1" t="s">
        <v>114</v>
      </c>
    </row>
    <row r="36" spans="1:11" ht="117.95" customHeight="1" x14ac:dyDescent="0.35">
      <c r="B36" s="224" t="s">
        <v>76</v>
      </c>
      <c r="C36" s="224"/>
      <c r="D36" s="225"/>
      <c r="E36" s="25" t="s">
        <v>105</v>
      </c>
      <c r="F36" s="25" t="s">
        <v>106</v>
      </c>
      <c r="G36" s="25" t="s">
        <v>107</v>
      </c>
      <c r="H36" s="25" t="s">
        <v>108</v>
      </c>
      <c r="I36" s="25" t="s">
        <v>109</v>
      </c>
      <c r="J36" s="68" t="s">
        <v>265</v>
      </c>
      <c r="K36" s="1" t="s">
        <v>114</v>
      </c>
    </row>
    <row r="37" spans="1:11" x14ac:dyDescent="0.35">
      <c r="A37" s="44" t="s">
        <v>121</v>
      </c>
      <c r="B37" s="44"/>
      <c r="C37" s="45"/>
      <c r="D37" s="44"/>
      <c r="E37" s="275"/>
      <c r="F37" s="276"/>
      <c r="G37" s="276"/>
      <c r="H37" s="276"/>
      <c r="I37" s="277"/>
      <c r="J37" s="73"/>
      <c r="K37" s="33"/>
    </row>
    <row r="38" spans="1:11" x14ac:dyDescent="0.35">
      <c r="C38" s="2" t="s">
        <v>18</v>
      </c>
      <c r="E38" s="230"/>
      <c r="F38" s="231"/>
      <c r="G38" s="231"/>
      <c r="H38" s="231"/>
      <c r="I38" s="232"/>
      <c r="J38" s="74" t="s">
        <v>265</v>
      </c>
      <c r="K38" s="33"/>
    </row>
    <row r="39" spans="1:11" ht="111.95" customHeight="1" x14ac:dyDescent="0.35">
      <c r="D39" s="54" t="s">
        <v>180</v>
      </c>
      <c r="E39" s="53" t="s">
        <v>165</v>
      </c>
      <c r="F39" s="53" t="s">
        <v>166</v>
      </c>
      <c r="G39" s="53" t="s">
        <v>167</v>
      </c>
      <c r="H39" s="53" t="s">
        <v>173</v>
      </c>
      <c r="I39" s="53" t="s">
        <v>168</v>
      </c>
      <c r="J39" s="68" t="s">
        <v>265</v>
      </c>
      <c r="K39" s="1" t="s">
        <v>114</v>
      </c>
    </row>
    <row r="40" spans="1:11" ht="111.95" customHeight="1" x14ac:dyDescent="0.35">
      <c r="D40" s="54" t="s">
        <v>181</v>
      </c>
      <c r="E40" s="53" t="s">
        <v>165</v>
      </c>
      <c r="F40" s="53" t="s">
        <v>166</v>
      </c>
      <c r="G40" s="53" t="s">
        <v>167</v>
      </c>
      <c r="H40" s="53" t="s">
        <v>173</v>
      </c>
      <c r="I40" s="53" t="s">
        <v>168</v>
      </c>
      <c r="J40" s="68" t="s">
        <v>265</v>
      </c>
      <c r="K40" s="1" t="s">
        <v>114</v>
      </c>
    </row>
    <row r="41" spans="1:11" ht="62.1" customHeight="1" x14ac:dyDescent="0.35">
      <c r="D41" s="30" t="s">
        <v>179</v>
      </c>
      <c r="E41" s="55" t="s">
        <v>174</v>
      </c>
      <c r="F41" s="55" t="s">
        <v>175</v>
      </c>
      <c r="G41" s="55" t="s">
        <v>176</v>
      </c>
      <c r="H41" s="55" t="s">
        <v>177</v>
      </c>
      <c r="I41" s="55" t="s">
        <v>178</v>
      </c>
      <c r="J41" s="68" t="s">
        <v>265</v>
      </c>
      <c r="K41" s="1" t="s">
        <v>114</v>
      </c>
    </row>
    <row r="42" spans="1:11" ht="116.1" customHeight="1" x14ac:dyDescent="0.35">
      <c r="C42" s="224" t="s">
        <v>170</v>
      </c>
      <c r="D42" s="247"/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265</v>
      </c>
      <c r="K42" s="1" t="s">
        <v>114</v>
      </c>
    </row>
    <row r="43" spans="1:11" ht="116.1" customHeight="1" x14ac:dyDescent="0.35">
      <c r="C43" s="224" t="s">
        <v>169</v>
      </c>
      <c r="D43" s="247"/>
      <c r="E43" s="53" t="s">
        <v>164</v>
      </c>
      <c r="F43" s="53" t="s">
        <v>166</v>
      </c>
      <c r="G43" s="53" t="s">
        <v>167</v>
      </c>
      <c r="H43" s="53" t="s">
        <v>172</v>
      </c>
      <c r="I43" s="53" t="s">
        <v>171</v>
      </c>
      <c r="J43" s="68" t="s">
        <v>265</v>
      </c>
      <c r="K43" s="1" t="s">
        <v>114</v>
      </c>
    </row>
    <row r="44" spans="1:11" ht="158.1" customHeight="1" x14ac:dyDescent="0.35">
      <c r="C44" s="224" t="s">
        <v>247</v>
      </c>
      <c r="D44" s="224"/>
      <c r="E44" s="51" t="s">
        <v>202</v>
      </c>
      <c r="F44" s="51" t="s">
        <v>203</v>
      </c>
      <c r="G44" s="51" t="s">
        <v>204</v>
      </c>
      <c r="H44" s="51" t="s">
        <v>205</v>
      </c>
      <c r="I44" s="51" t="s">
        <v>206</v>
      </c>
      <c r="J44" s="68" t="s">
        <v>265</v>
      </c>
      <c r="K44" s="1" t="s">
        <v>114</v>
      </c>
    </row>
    <row r="45" spans="1:11" ht="132.94999999999999" customHeight="1" x14ac:dyDescent="0.35">
      <c r="A45" s="1" t="s">
        <v>2</v>
      </c>
      <c r="C45" s="224" t="s">
        <v>248</v>
      </c>
      <c r="D45" s="224"/>
      <c r="E45" s="51" t="s">
        <v>190</v>
      </c>
      <c r="F45" s="51" t="s">
        <v>188</v>
      </c>
      <c r="G45" s="51" t="s">
        <v>187</v>
      </c>
      <c r="H45" s="51" t="s">
        <v>191</v>
      </c>
      <c r="I45" s="51" t="s">
        <v>189</v>
      </c>
      <c r="J45" s="68" t="s">
        <v>265</v>
      </c>
      <c r="K45" s="1" t="s">
        <v>114</v>
      </c>
    </row>
    <row r="46" spans="1:11" ht="255.95" customHeight="1" x14ac:dyDescent="0.35">
      <c r="C46" s="224" t="s">
        <v>249</v>
      </c>
      <c r="D46" s="224"/>
      <c r="E46" s="57" t="s">
        <v>193</v>
      </c>
      <c r="F46" s="57" t="s">
        <v>194</v>
      </c>
      <c r="G46" s="57" t="s">
        <v>196</v>
      </c>
      <c r="H46" s="57" t="s">
        <v>195</v>
      </c>
      <c r="I46" s="51" t="s">
        <v>192</v>
      </c>
      <c r="J46" s="68" t="s">
        <v>265</v>
      </c>
      <c r="K46" s="1" t="s">
        <v>114</v>
      </c>
    </row>
    <row r="47" spans="1:11" ht="120.95" hidden="1" customHeight="1" x14ac:dyDescent="0.35">
      <c r="A47" s="11"/>
      <c r="B47" s="11"/>
      <c r="C47" s="222" t="s">
        <v>231</v>
      </c>
      <c r="D47" s="222"/>
      <c r="E47" s="65"/>
      <c r="F47" s="65"/>
      <c r="G47" s="65"/>
      <c r="H47" s="65"/>
      <c r="I47" s="65"/>
      <c r="J47" s="71"/>
      <c r="K47" s="1" t="s">
        <v>114</v>
      </c>
    </row>
    <row r="48" spans="1:11" ht="177.95" customHeight="1" x14ac:dyDescent="0.35">
      <c r="C48" s="224" t="s">
        <v>24</v>
      </c>
      <c r="D48" s="224"/>
      <c r="E48" s="57" t="s">
        <v>200</v>
      </c>
      <c r="F48" s="57" t="s">
        <v>199</v>
      </c>
      <c r="G48" s="57" t="s">
        <v>198</v>
      </c>
      <c r="H48" s="57" t="s">
        <v>201</v>
      </c>
      <c r="I48" s="57" t="s">
        <v>197</v>
      </c>
      <c r="J48" s="68" t="s">
        <v>265</v>
      </c>
      <c r="K48" s="1" t="s">
        <v>114</v>
      </c>
    </row>
    <row r="49" spans="1:11" ht="147.94999999999999" customHeight="1" x14ac:dyDescent="0.35">
      <c r="C49" s="224" t="s">
        <v>43</v>
      </c>
      <c r="D49" s="224"/>
      <c r="E49" s="57" t="s">
        <v>207</v>
      </c>
      <c r="F49" s="57" t="s">
        <v>199</v>
      </c>
      <c r="G49" s="57" t="s">
        <v>198</v>
      </c>
      <c r="H49" s="57" t="s">
        <v>201</v>
      </c>
      <c r="I49" s="57" t="s">
        <v>197</v>
      </c>
      <c r="J49" s="68" t="s">
        <v>265</v>
      </c>
      <c r="K49" s="1" t="s">
        <v>114</v>
      </c>
    </row>
    <row r="50" spans="1:11" ht="102" customHeight="1" x14ac:dyDescent="0.35">
      <c r="C50" s="224" t="s">
        <v>15</v>
      </c>
      <c r="D50" s="224"/>
      <c r="E50" s="19" t="s">
        <v>209</v>
      </c>
      <c r="F50" s="19" t="s">
        <v>210</v>
      </c>
      <c r="G50" s="19" t="s">
        <v>211</v>
      </c>
      <c r="H50" s="19" t="s">
        <v>212</v>
      </c>
      <c r="I50" s="19" t="s">
        <v>208</v>
      </c>
      <c r="J50" s="68" t="s">
        <v>265</v>
      </c>
      <c r="K50" s="1" t="s">
        <v>114</v>
      </c>
    </row>
    <row r="51" spans="1:11" ht="83.1" hidden="1" customHeight="1" x14ac:dyDescent="0.35">
      <c r="B51" s="58"/>
      <c r="C51" s="279" t="s">
        <v>213</v>
      </c>
      <c r="D51" s="280"/>
      <c r="E51" s="59"/>
      <c r="F51" s="59"/>
      <c r="G51" s="59"/>
      <c r="H51" s="59"/>
      <c r="I51" s="59"/>
      <c r="J51" s="68"/>
      <c r="K51" s="1" t="s">
        <v>114</v>
      </c>
    </row>
    <row r="52" spans="1:11" ht="119.1" customHeight="1" x14ac:dyDescent="0.35">
      <c r="C52" s="224" t="s">
        <v>245</v>
      </c>
      <c r="D52" s="224"/>
      <c r="E52" s="51" t="s">
        <v>214</v>
      </c>
      <c r="F52" s="51" t="s">
        <v>215</v>
      </c>
      <c r="G52" s="51" t="s">
        <v>216</v>
      </c>
      <c r="H52" s="51" t="s">
        <v>217</v>
      </c>
      <c r="I52" s="51" t="s">
        <v>218</v>
      </c>
      <c r="J52" s="68" t="s">
        <v>265</v>
      </c>
      <c r="K52" s="1" t="s">
        <v>114</v>
      </c>
    </row>
    <row r="53" spans="1:11" s="58" customFormat="1" ht="114.95" hidden="1" customHeight="1" x14ac:dyDescent="0.35">
      <c r="C53" s="278" t="s">
        <v>219</v>
      </c>
      <c r="D53" s="278"/>
      <c r="E53" s="60"/>
      <c r="F53" s="60"/>
      <c r="G53" s="60"/>
      <c r="H53" s="60"/>
      <c r="I53" s="60"/>
      <c r="J53" s="75"/>
      <c r="K53" s="58" t="s">
        <v>114</v>
      </c>
    </row>
    <row r="54" spans="1:11" ht="150.94999999999999" customHeight="1" x14ac:dyDescent="0.35">
      <c r="B54" s="9"/>
      <c r="C54" s="224" t="s">
        <v>250</v>
      </c>
      <c r="D54" s="225"/>
      <c r="E54" s="51" t="s">
        <v>220</v>
      </c>
      <c r="F54" s="51" t="s">
        <v>221</v>
      </c>
      <c r="G54" s="51" t="s">
        <v>222</v>
      </c>
      <c r="H54" s="51" t="s">
        <v>223</v>
      </c>
      <c r="I54" s="51" t="s">
        <v>224</v>
      </c>
      <c r="J54" s="68" t="s">
        <v>265</v>
      </c>
      <c r="K54" s="1" t="s">
        <v>115</v>
      </c>
    </row>
    <row r="55" spans="1:11" ht="101.1" customHeight="1" x14ac:dyDescent="0.35">
      <c r="C55" s="224" t="s">
        <v>251</v>
      </c>
      <c r="D55" s="224"/>
      <c r="E55" s="61" t="s">
        <v>228</v>
      </c>
      <c r="F55" s="61" t="s">
        <v>227</v>
      </c>
      <c r="G55" s="61" t="s">
        <v>226</v>
      </c>
      <c r="H55" s="61" t="s">
        <v>225</v>
      </c>
      <c r="I55" s="61" t="s">
        <v>229</v>
      </c>
      <c r="J55" s="68" t="s">
        <v>265</v>
      </c>
      <c r="K55" s="1" t="s">
        <v>114</v>
      </c>
    </row>
    <row r="56" spans="1:11" s="58" customFormat="1" ht="110.1" hidden="1" customHeight="1" x14ac:dyDescent="0.35">
      <c r="C56" s="278" t="s">
        <v>230</v>
      </c>
      <c r="D56" s="278"/>
      <c r="E56" s="60"/>
      <c r="F56" s="60"/>
      <c r="G56" s="60"/>
      <c r="H56" s="60"/>
      <c r="I56" s="60"/>
      <c r="J56" s="75"/>
      <c r="K56" s="58" t="s">
        <v>114</v>
      </c>
    </row>
    <row r="57" spans="1:11" ht="60" x14ac:dyDescent="0.35">
      <c r="A57" s="37"/>
      <c r="B57" s="261" t="s">
        <v>252</v>
      </c>
      <c r="C57" s="261"/>
      <c r="D57" s="262"/>
      <c r="E57" s="56" t="s">
        <v>276</v>
      </c>
      <c r="F57" s="56" t="s">
        <v>275</v>
      </c>
      <c r="G57" s="56" t="s">
        <v>273</v>
      </c>
      <c r="H57" s="56" t="s">
        <v>272</v>
      </c>
      <c r="I57" s="56" t="s">
        <v>271</v>
      </c>
      <c r="J57" s="67" t="s">
        <v>265</v>
      </c>
      <c r="K57" s="27" t="s">
        <v>110</v>
      </c>
    </row>
    <row r="58" spans="1:11" ht="87.95" customHeight="1" x14ac:dyDescent="0.35">
      <c r="A58" s="37"/>
      <c r="B58" s="227" t="s">
        <v>253</v>
      </c>
      <c r="C58" s="227"/>
      <c r="D58" s="227"/>
      <c r="E58" s="49" t="s">
        <v>277</v>
      </c>
      <c r="F58" s="49" t="s">
        <v>278</v>
      </c>
      <c r="G58" s="49" t="s">
        <v>279</v>
      </c>
      <c r="H58" s="49" t="s">
        <v>280</v>
      </c>
      <c r="I58" s="49" t="s">
        <v>281</v>
      </c>
      <c r="J58" s="67" t="s">
        <v>255</v>
      </c>
      <c r="K58" s="31" t="s">
        <v>114</v>
      </c>
    </row>
  </sheetData>
  <mergeCells count="54">
    <mergeCell ref="C55:D55"/>
    <mergeCell ref="C56:D56"/>
    <mergeCell ref="B57:D57"/>
    <mergeCell ref="B58:D58"/>
    <mergeCell ref="C49:D49"/>
    <mergeCell ref="C50:D50"/>
    <mergeCell ref="C51:D51"/>
    <mergeCell ref="C52:D52"/>
    <mergeCell ref="C53:D53"/>
    <mergeCell ref="C54:D54"/>
    <mergeCell ref="C48:D48"/>
    <mergeCell ref="B35:D35"/>
    <mergeCell ref="B36:D36"/>
    <mergeCell ref="E37:I37"/>
    <mergeCell ref="E38:I38"/>
    <mergeCell ref="C42:D42"/>
    <mergeCell ref="C43:D43"/>
    <mergeCell ref="C44:D44"/>
    <mergeCell ref="C45:D45"/>
    <mergeCell ref="C46:D46"/>
    <mergeCell ref="C47:D47"/>
    <mergeCell ref="B34:D34"/>
    <mergeCell ref="B23:D23"/>
    <mergeCell ref="B24:D24"/>
    <mergeCell ref="B25:D25"/>
    <mergeCell ref="A26:J26"/>
    <mergeCell ref="A27:J27"/>
    <mergeCell ref="B28:D28"/>
    <mergeCell ref="B29:D29"/>
    <mergeCell ref="B30:D30"/>
    <mergeCell ref="B31:D31"/>
    <mergeCell ref="B32:D32"/>
    <mergeCell ref="A33:I33"/>
    <mergeCell ref="K2:K3"/>
    <mergeCell ref="C5:D5"/>
    <mergeCell ref="C6:D6"/>
    <mergeCell ref="E6:I6"/>
    <mergeCell ref="B22:D22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A20:J20"/>
    <mergeCell ref="B21:D21"/>
    <mergeCell ref="A4:I4"/>
    <mergeCell ref="A1:I1"/>
    <mergeCell ref="A2:D3"/>
    <mergeCell ref="E2:I2"/>
    <mergeCell ref="J2:J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zoomScale="133" zoomScaleNormal="130" workbookViewId="0">
      <pane ySplit="3" topLeftCell="A48" activePane="bottomLeft" state="frozen"/>
      <selection pane="bottomLeft" activeCell="B21" sqref="B21:D21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5" t="s">
        <v>130</v>
      </c>
      <c r="B1" s="235"/>
      <c r="C1" s="235"/>
      <c r="D1" s="235"/>
      <c r="E1" s="235"/>
      <c r="F1" s="235"/>
      <c r="G1" s="235"/>
      <c r="H1" s="235"/>
      <c r="I1" s="235"/>
    </row>
    <row r="2" spans="1:11" x14ac:dyDescent="0.35">
      <c r="A2" s="229" t="s">
        <v>45</v>
      </c>
      <c r="B2" s="229"/>
      <c r="C2" s="229"/>
      <c r="D2" s="229"/>
      <c r="E2" s="228" t="s">
        <v>44</v>
      </c>
      <c r="F2" s="228"/>
      <c r="G2" s="228"/>
      <c r="H2" s="228"/>
      <c r="I2" s="228"/>
      <c r="J2" s="229" t="s">
        <v>41</v>
      </c>
      <c r="K2" s="243" t="s">
        <v>78</v>
      </c>
    </row>
    <row r="3" spans="1:11" x14ac:dyDescent="0.35">
      <c r="A3" s="229"/>
      <c r="B3" s="229"/>
      <c r="C3" s="229"/>
      <c r="D3" s="229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29"/>
      <c r="K3" s="243"/>
    </row>
    <row r="4" spans="1:11" x14ac:dyDescent="0.35">
      <c r="A4" s="239" t="s">
        <v>116</v>
      </c>
      <c r="B4" s="239"/>
      <c r="C4" s="239"/>
      <c r="D4" s="239"/>
      <c r="E4" s="239"/>
      <c r="F4" s="239"/>
      <c r="G4" s="239"/>
      <c r="H4" s="239"/>
      <c r="I4" s="240"/>
      <c r="J4" s="34"/>
      <c r="K4" s="36"/>
    </row>
    <row r="5" spans="1:11" x14ac:dyDescent="0.35">
      <c r="B5" s="1" t="s">
        <v>5</v>
      </c>
      <c r="E5" s="236"/>
      <c r="F5" s="237"/>
      <c r="G5" s="237"/>
      <c r="H5" s="237"/>
      <c r="I5" s="238"/>
      <c r="J5" s="34"/>
      <c r="K5" s="36"/>
    </row>
    <row r="6" spans="1:11" ht="57.95" customHeight="1" x14ac:dyDescent="0.35">
      <c r="C6" s="224" t="s">
        <v>77</v>
      </c>
      <c r="D6" s="225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" t="s">
        <v>256</v>
      </c>
      <c r="K6" s="27"/>
    </row>
    <row r="7" spans="1:11" s="11" customFormat="1" ht="29.1" hidden="1" customHeight="1" x14ac:dyDescent="0.35">
      <c r="C7" s="255" t="s">
        <v>148</v>
      </c>
      <c r="D7" s="256"/>
      <c r="E7" s="257"/>
      <c r="F7" s="258"/>
      <c r="G7" s="258"/>
      <c r="H7" s="258"/>
      <c r="I7" s="259"/>
      <c r="J7" s="13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13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13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13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13"/>
      <c r="K11" s="11" t="s">
        <v>114</v>
      </c>
    </row>
    <row r="12" spans="1:11" ht="29.1" customHeight="1" x14ac:dyDescent="0.35">
      <c r="B12" s="246" t="s">
        <v>10</v>
      </c>
      <c r="C12" s="246"/>
      <c r="D12" s="247"/>
      <c r="E12" s="236"/>
      <c r="F12" s="237"/>
      <c r="G12" s="237"/>
      <c r="H12" s="237"/>
      <c r="I12" s="238"/>
      <c r="J12" s="6"/>
      <c r="K12" s="1" t="s">
        <v>114</v>
      </c>
    </row>
    <row r="13" spans="1:11" ht="60.95" hidden="1" customHeight="1" x14ac:dyDescent="0.35">
      <c r="A13" s="11"/>
      <c r="B13" s="12"/>
      <c r="C13" s="233" t="s">
        <v>52</v>
      </c>
      <c r="D13" s="234"/>
      <c r="E13" s="13"/>
      <c r="F13" s="13"/>
      <c r="G13" s="13"/>
      <c r="H13" s="13"/>
      <c r="I13" s="13"/>
      <c r="J13" s="13"/>
    </row>
    <row r="14" spans="1:11" ht="60.95" hidden="1" customHeight="1" x14ac:dyDescent="0.35">
      <c r="A14" s="11"/>
      <c r="B14" s="12"/>
      <c r="C14" s="222" t="s">
        <v>53</v>
      </c>
      <c r="D14" s="223"/>
      <c r="E14" s="13"/>
      <c r="F14" s="13"/>
      <c r="G14" s="13"/>
      <c r="H14" s="13"/>
      <c r="I14" s="13"/>
      <c r="J14" s="13"/>
    </row>
    <row r="15" spans="1:11" ht="107.1" customHeight="1" x14ac:dyDescent="0.35">
      <c r="B15" s="9"/>
      <c r="C15" s="224" t="s">
        <v>149</v>
      </c>
      <c r="D15" s="225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" t="s">
        <v>257</v>
      </c>
      <c r="K15" s="1" t="s">
        <v>115</v>
      </c>
    </row>
    <row r="16" spans="1:11" ht="60.95" hidden="1" customHeight="1" x14ac:dyDescent="0.35">
      <c r="A16" s="11"/>
      <c r="B16" s="12"/>
      <c r="C16" s="222" t="s">
        <v>55</v>
      </c>
      <c r="D16" s="223"/>
      <c r="E16" s="13"/>
      <c r="F16" s="13"/>
      <c r="G16" s="13"/>
      <c r="H16" s="13"/>
      <c r="I16" s="13"/>
      <c r="J16" s="13"/>
    </row>
    <row r="17" spans="1:11" ht="15" hidden="1" customHeight="1" x14ac:dyDescent="0.35">
      <c r="A17" s="11"/>
      <c r="B17" s="12"/>
      <c r="C17" s="222" t="s">
        <v>56</v>
      </c>
      <c r="D17" s="223"/>
      <c r="E17" s="13"/>
      <c r="F17" s="13"/>
      <c r="G17" s="13"/>
      <c r="H17" s="13"/>
      <c r="I17" s="13"/>
      <c r="J17" s="13"/>
    </row>
    <row r="18" spans="1:11" ht="84" hidden="1" customHeight="1" x14ac:dyDescent="0.35">
      <c r="A18" s="11"/>
      <c r="B18" s="12"/>
      <c r="C18" s="222" t="s">
        <v>58</v>
      </c>
      <c r="D18" s="223"/>
      <c r="E18" s="13"/>
      <c r="F18" s="13"/>
      <c r="G18" s="13"/>
      <c r="H18" s="13"/>
      <c r="I18" s="13"/>
      <c r="J18" s="13"/>
    </row>
    <row r="19" spans="1:11" ht="77.099999999999994" hidden="1" customHeight="1" x14ac:dyDescent="0.35">
      <c r="A19" s="11"/>
      <c r="B19" s="222" t="s">
        <v>59</v>
      </c>
      <c r="C19" s="222"/>
      <c r="D19" s="222"/>
      <c r="E19" s="14"/>
      <c r="F19" s="15"/>
      <c r="G19" s="15"/>
      <c r="H19" s="14"/>
      <c r="I19" s="14"/>
      <c r="J19" s="13"/>
    </row>
    <row r="20" spans="1:11" ht="75" customHeight="1" x14ac:dyDescent="0.35">
      <c r="A20" s="37"/>
      <c r="B20" s="261" t="s">
        <v>138</v>
      </c>
      <c r="C20" s="261"/>
      <c r="D20" s="262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49" t="s">
        <v>257</v>
      </c>
      <c r="K20" s="31" t="s">
        <v>114</v>
      </c>
    </row>
    <row r="21" spans="1:11" ht="249" customHeight="1" x14ac:dyDescent="0.35">
      <c r="A21" s="52"/>
      <c r="B21" s="263" t="s">
        <v>160</v>
      </c>
      <c r="C21" s="263"/>
      <c r="D21" s="264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49" t="s">
        <v>258</v>
      </c>
      <c r="K21" s="31" t="s">
        <v>114</v>
      </c>
    </row>
    <row r="22" spans="1:11" x14ac:dyDescent="0.35">
      <c r="A22" s="252" t="s">
        <v>117</v>
      </c>
      <c r="B22" s="252"/>
      <c r="C22" s="252"/>
      <c r="D22" s="252"/>
      <c r="E22" s="252"/>
      <c r="F22" s="252"/>
      <c r="G22" s="252"/>
      <c r="H22" s="252"/>
      <c r="I22" s="252"/>
      <c r="J22" s="253"/>
      <c r="K22" s="36"/>
    </row>
    <row r="23" spans="1:11" ht="171" customHeight="1" x14ac:dyDescent="0.35">
      <c r="B23" s="224" t="s">
        <v>71</v>
      </c>
      <c r="C23" s="224"/>
      <c r="D23" s="225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" t="s">
        <v>246</v>
      </c>
    </row>
    <row r="24" spans="1:11" ht="144" customHeight="1" x14ac:dyDescent="0.35">
      <c r="A24" s="37"/>
      <c r="B24" s="260" t="s">
        <v>127</v>
      </c>
      <c r="C24" s="260"/>
      <c r="D24" s="260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38" t="s">
        <v>246</v>
      </c>
      <c r="K24" s="39" t="s">
        <v>114</v>
      </c>
    </row>
    <row r="25" spans="1:11" s="8" customFormat="1" ht="144" customHeight="1" x14ac:dyDescent="0.2">
      <c r="B25" s="224" t="s">
        <v>129</v>
      </c>
      <c r="C25" s="224"/>
      <c r="D25" s="224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20" t="s">
        <v>246</v>
      </c>
      <c r="K25" s="29" t="s">
        <v>85</v>
      </c>
    </row>
    <row r="26" spans="1:11" ht="96.95" hidden="1" customHeight="1" x14ac:dyDescent="0.35">
      <c r="A26" s="37"/>
      <c r="B26" s="265" t="s">
        <v>131</v>
      </c>
      <c r="C26" s="260"/>
      <c r="D26" s="260"/>
      <c r="E26" s="48"/>
      <c r="F26" s="48"/>
      <c r="G26" s="48"/>
      <c r="H26" s="48"/>
      <c r="I26" s="48"/>
      <c r="J26" s="38"/>
      <c r="K26" s="28" t="s">
        <v>111</v>
      </c>
    </row>
    <row r="27" spans="1:11" ht="144" customHeight="1" x14ac:dyDescent="0.35">
      <c r="B27" s="224" t="s">
        <v>135</v>
      </c>
      <c r="C27" s="224"/>
      <c r="D27" s="224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" t="s">
        <v>246</v>
      </c>
      <c r="K27" s="8" t="s">
        <v>115</v>
      </c>
    </row>
    <row r="28" spans="1:11" s="43" customFormat="1" x14ac:dyDescent="0.35">
      <c r="A28" s="266" t="s">
        <v>163</v>
      </c>
      <c r="B28" s="266"/>
      <c r="C28" s="266"/>
      <c r="D28" s="266"/>
      <c r="E28" s="266"/>
      <c r="F28" s="266"/>
      <c r="G28" s="266"/>
      <c r="H28" s="266"/>
      <c r="I28" s="266"/>
      <c r="J28" s="267"/>
    </row>
    <row r="29" spans="1:11" x14ac:dyDescent="0.35">
      <c r="A29" s="268" t="s">
        <v>161</v>
      </c>
      <c r="B29" s="268"/>
      <c r="C29" s="268"/>
      <c r="D29" s="268"/>
      <c r="E29" s="268"/>
      <c r="F29" s="268"/>
      <c r="G29" s="268"/>
      <c r="H29" s="268"/>
      <c r="I29" s="268"/>
      <c r="J29" s="269"/>
      <c r="K29" s="36"/>
    </row>
    <row r="30" spans="1:11" ht="59.1" customHeight="1" x14ac:dyDescent="0.35">
      <c r="B30" s="226" t="s">
        <v>74</v>
      </c>
      <c r="C30" s="226"/>
      <c r="D30" s="248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" t="s">
        <v>254</v>
      </c>
      <c r="K30" s="1" t="s">
        <v>114</v>
      </c>
    </row>
    <row r="31" spans="1:11" s="9" customFormat="1" ht="95.1" customHeight="1" x14ac:dyDescent="0.35">
      <c r="A31" s="17"/>
      <c r="B31" s="244" t="s">
        <v>60</v>
      </c>
      <c r="C31" s="244"/>
      <c r="D31" s="245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16" t="s">
        <v>254</v>
      </c>
      <c r="K31" s="1" t="s">
        <v>114</v>
      </c>
    </row>
    <row r="32" spans="1:11" ht="159" customHeight="1" x14ac:dyDescent="0.35">
      <c r="A32" s="62"/>
      <c r="B32" s="270" t="s">
        <v>233</v>
      </c>
      <c r="C32" s="270"/>
      <c r="D32" s="271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49" t="s">
        <v>254</v>
      </c>
      <c r="K32" s="31" t="s">
        <v>114</v>
      </c>
    </row>
    <row r="33" spans="1:11" ht="168" customHeight="1" x14ac:dyDescent="0.35">
      <c r="A33" s="62"/>
      <c r="B33" s="270" t="s">
        <v>232</v>
      </c>
      <c r="C33" s="270"/>
      <c r="D33" s="271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49" t="s">
        <v>254</v>
      </c>
      <c r="K33" s="31" t="s">
        <v>114</v>
      </c>
    </row>
    <row r="34" spans="1:11" ht="105" customHeight="1" x14ac:dyDescent="0.35">
      <c r="A34" s="37"/>
      <c r="B34" s="260" t="s">
        <v>244</v>
      </c>
      <c r="C34" s="260"/>
      <c r="D34" s="260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49" t="s">
        <v>254</v>
      </c>
      <c r="K34" s="64" t="s">
        <v>239</v>
      </c>
    </row>
    <row r="35" spans="1:11" x14ac:dyDescent="0.35">
      <c r="A35" s="272" t="s">
        <v>162</v>
      </c>
      <c r="B35" s="273"/>
      <c r="C35" s="273"/>
      <c r="D35" s="273"/>
      <c r="E35" s="273"/>
      <c r="F35" s="273"/>
      <c r="G35" s="273"/>
      <c r="H35" s="273"/>
      <c r="I35" s="274"/>
      <c r="J35" s="34"/>
      <c r="K35" s="35"/>
    </row>
    <row r="36" spans="1:11" s="9" customFormat="1" ht="111" customHeight="1" x14ac:dyDescent="0.35">
      <c r="B36" s="224" t="s">
        <v>70</v>
      </c>
      <c r="C36" s="224"/>
      <c r="D36" s="224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16" t="s">
        <v>254</v>
      </c>
      <c r="K36" s="1" t="s">
        <v>114</v>
      </c>
    </row>
    <row r="37" spans="1:11" ht="203.1" customHeight="1" x14ac:dyDescent="0.35">
      <c r="B37" s="224" t="s">
        <v>75</v>
      </c>
      <c r="C37" s="224"/>
      <c r="D37" s="224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" t="s">
        <v>254</v>
      </c>
      <c r="K37" s="1" t="s">
        <v>114</v>
      </c>
    </row>
    <row r="38" spans="1:11" ht="117.95" customHeight="1" x14ac:dyDescent="0.35">
      <c r="B38" s="224" t="s">
        <v>76</v>
      </c>
      <c r="C38" s="224"/>
      <c r="D38" s="225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" t="s">
        <v>254</v>
      </c>
      <c r="K38" s="1" t="s">
        <v>114</v>
      </c>
    </row>
    <row r="39" spans="1:11" x14ac:dyDescent="0.35">
      <c r="A39" s="44" t="s">
        <v>121</v>
      </c>
      <c r="B39" s="44"/>
      <c r="C39" s="45"/>
      <c r="D39" s="44"/>
      <c r="E39" s="275"/>
      <c r="F39" s="276"/>
      <c r="G39" s="276"/>
      <c r="H39" s="276"/>
      <c r="I39" s="277"/>
      <c r="J39" s="46"/>
      <c r="K39" s="33"/>
    </row>
    <row r="40" spans="1:11" x14ac:dyDescent="0.35">
      <c r="C40" s="2" t="s">
        <v>18</v>
      </c>
      <c r="E40" s="230"/>
      <c r="F40" s="231"/>
      <c r="G40" s="231"/>
      <c r="H40" s="231"/>
      <c r="I40" s="232"/>
      <c r="J40" s="32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" t="s">
        <v>254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" t="s">
        <v>254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" t="s">
        <v>254</v>
      </c>
      <c r="K43" s="1" t="s">
        <v>114</v>
      </c>
    </row>
    <row r="44" spans="1:11" ht="116.1" customHeight="1" x14ac:dyDescent="0.35">
      <c r="C44" s="224" t="s">
        <v>170</v>
      </c>
      <c r="D44" s="247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" t="s">
        <v>254</v>
      </c>
      <c r="K44" s="1" t="s">
        <v>114</v>
      </c>
    </row>
    <row r="45" spans="1:11" ht="116.1" customHeight="1" x14ac:dyDescent="0.35">
      <c r="C45" s="224" t="s">
        <v>169</v>
      </c>
      <c r="D45" s="247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" t="s">
        <v>254</v>
      </c>
      <c r="K45" s="1" t="s">
        <v>114</v>
      </c>
    </row>
    <row r="46" spans="1:11" ht="158.1" customHeight="1" x14ac:dyDescent="0.35">
      <c r="C46" s="224" t="s">
        <v>247</v>
      </c>
      <c r="D46" s="224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" t="s">
        <v>254</v>
      </c>
      <c r="K46" s="1" t="s">
        <v>114</v>
      </c>
    </row>
    <row r="47" spans="1:11" ht="132.94999999999999" customHeight="1" x14ac:dyDescent="0.35">
      <c r="A47" s="1" t="s">
        <v>2</v>
      </c>
      <c r="C47" s="224" t="s">
        <v>248</v>
      </c>
      <c r="D47" s="224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" t="s">
        <v>254</v>
      </c>
      <c r="K47" s="1" t="s">
        <v>114</v>
      </c>
    </row>
    <row r="48" spans="1:11" ht="255.95" customHeight="1" x14ac:dyDescent="0.35">
      <c r="C48" s="224" t="s">
        <v>249</v>
      </c>
      <c r="D48" s="224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" t="s">
        <v>254</v>
      </c>
      <c r="K48" s="1" t="s">
        <v>114</v>
      </c>
    </row>
    <row r="49" spans="1:11" ht="120.95" hidden="1" customHeight="1" x14ac:dyDescent="0.35">
      <c r="A49" s="11"/>
      <c r="B49" s="11"/>
      <c r="C49" s="222" t="s">
        <v>231</v>
      </c>
      <c r="D49" s="222"/>
      <c r="E49" s="65"/>
      <c r="F49" s="65"/>
      <c r="G49" s="65"/>
      <c r="H49" s="65"/>
      <c r="I49" s="65"/>
      <c r="J49" s="13"/>
      <c r="K49" s="1" t="s">
        <v>114</v>
      </c>
    </row>
    <row r="50" spans="1:11" ht="177.95" customHeight="1" x14ac:dyDescent="0.35">
      <c r="C50" s="224" t="s">
        <v>24</v>
      </c>
      <c r="D50" s="224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" t="s">
        <v>254</v>
      </c>
      <c r="K50" s="1" t="s">
        <v>114</v>
      </c>
    </row>
    <row r="51" spans="1:11" ht="147.94999999999999" customHeight="1" x14ac:dyDescent="0.35">
      <c r="C51" s="224" t="s">
        <v>43</v>
      </c>
      <c r="D51" s="224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" t="s">
        <v>254</v>
      </c>
      <c r="K51" s="1" t="s">
        <v>114</v>
      </c>
    </row>
    <row r="52" spans="1:11" ht="102" customHeight="1" x14ac:dyDescent="0.35">
      <c r="C52" s="224" t="s">
        <v>15</v>
      </c>
      <c r="D52" s="224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" t="s">
        <v>254</v>
      </c>
      <c r="K52" s="1" t="s">
        <v>114</v>
      </c>
    </row>
    <row r="53" spans="1:11" ht="83.1" hidden="1" customHeight="1" x14ac:dyDescent="0.35">
      <c r="B53" s="58"/>
      <c r="C53" s="279" t="s">
        <v>213</v>
      </c>
      <c r="D53" s="280"/>
      <c r="E53" s="59"/>
      <c r="F53" s="59"/>
      <c r="G53" s="59"/>
      <c r="H53" s="59"/>
      <c r="I53" s="59"/>
      <c r="J53" s="6"/>
      <c r="K53" s="1" t="s">
        <v>114</v>
      </c>
    </row>
    <row r="54" spans="1:11" ht="119.1" customHeight="1" x14ac:dyDescent="0.35">
      <c r="C54" s="224" t="s">
        <v>245</v>
      </c>
      <c r="D54" s="224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" t="s">
        <v>254</v>
      </c>
      <c r="K54" s="1" t="s">
        <v>114</v>
      </c>
    </row>
    <row r="55" spans="1:11" s="58" customFormat="1" ht="114.95" hidden="1" customHeight="1" x14ac:dyDescent="0.35">
      <c r="C55" s="278" t="s">
        <v>219</v>
      </c>
      <c r="D55" s="278"/>
      <c r="E55" s="60"/>
      <c r="F55" s="60"/>
      <c r="G55" s="60"/>
      <c r="H55" s="60"/>
      <c r="I55" s="60"/>
      <c r="J55" s="60"/>
      <c r="K55" s="58" t="s">
        <v>114</v>
      </c>
    </row>
    <row r="56" spans="1:11" ht="150.94999999999999" customHeight="1" x14ac:dyDescent="0.35">
      <c r="B56" s="9"/>
      <c r="C56" s="224" t="s">
        <v>250</v>
      </c>
      <c r="D56" s="225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" t="s">
        <v>254</v>
      </c>
      <c r="K56" s="1" t="s">
        <v>115</v>
      </c>
    </row>
    <row r="57" spans="1:11" ht="101.1" customHeight="1" x14ac:dyDescent="0.35">
      <c r="C57" s="224" t="s">
        <v>251</v>
      </c>
      <c r="D57" s="224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" t="s">
        <v>254</v>
      </c>
      <c r="K57" s="1" t="s">
        <v>114</v>
      </c>
    </row>
    <row r="58" spans="1:11" s="58" customFormat="1" ht="110.1" hidden="1" customHeight="1" x14ac:dyDescent="0.35">
      <c r="C58" s="278" t="s">
        <v>230</v>
      </c>
      <c r="D58" s="278"/>
      <c r="E58" s="60"/>
      <c r="F58" s="60"/>
      <c r="G58" s="60"/>
      <c r="H58" s="60"/>
      <c r="I58" s="60"/>
      <c r="J58" s="60"/>
      <c r="K58" s="58" t="s">
        <v>114</v>
      </c>
    </row>
    <row r="59" spans="1:11" ht="60" x14ac:dyDescent="0.35">
      <c r="A59" s="37"/>
      <c r="B59" s="261" t="s">
        <v>252</v>
      </c>
      <c r="C59" s="261"/>
      <c r="D59" s="262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49" t="s">
        <v>254</v>
      </c>
      <c r="K59" s="27" t="s">
        <v>110</v>
      </c>
    </row>
    <row r="60" spans="1:11" ht="87.95" customHeight="1" x14ac:dyDescent="0.35">
      <c r="A60" s="37"/>
      <c r="B60" s="260" t="s">
        <v>282</v>
      </c>
      <c r="C60" s="260"/>
      <c r="D60" s="260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49" t="s">
        <v>255</v>
      </c>
      <c r="K60" s="31" t="s">
        <v>114</v>
      </c>
    </row>
    <row r="66" spans="7:7" x14ac:dyDescent="0.35">
      <c r="G66" s="1" t="s">
        <v>274</v>
      </c>
    </row>
  </sheetData>
  <mergeCells count="57">
    <mergeCell ref="J2:J3"/>
    <mergeCell ref="K2:K3"/>
    <mergeCell ref="A4:I4"/>
    <mergeCell ref="C53:D53"/>
    <mergeCell ref="B32:D32"/>
    <mergeCell ref="B33:D33"/>
    <mergeCell ref="C13:D13"/>
    <mergeCell ref="E12:I12"/>
    <mergeCell ref="C7:D7"/>
    <mergeCell ref="E7:I7"/>
    <mergeCell ref="B12:D12"/>
    <mergeCell ref="C14:D14"/>
    <mergeCell ref="C15:D15"/>
    <mergeCell ref="C16:D16"/>
    <mergeCell ref="C17:D17"/>
    <mergeCell ref="C18:D18"/>
    <mergeCell ref="A1:I1"/>
    <mergeCell ref="A2:D3"/>
    <mergeCell ref="E2:I2"/>
    <mergeCell ref="E5:I5"/>
    <mergeCell ref="C6:D6"/>
    <mergeCell ref="B36:D36"/>
    <mergeCell ref="B37:D37"/>
    <mergeCell ref="B19:D19"/>
    <mergeCell ref="A22:J22"/>
    <mergeCell ref="B23:D23"/>
    <mergeCell ref="B24:D24"/>
    <mergeCell ref="B25:D25"/>
    <mergeCell ref="B27:D27"/>
    <mergeCell ref="B20:D20"/>
    <mergeCell ref="B21:D21"/>
    <mergeCell ref="B26:D26"/>
    <mergeCell ref="B34:D34"/>
    <mergeCell ref="C51:D51"/>
    <mergeCell ref="C52:D52"/>
    <mergeCell ref="B38:D38"/>
    <mergeCell ref="C46:D46"/>
    <mergeCell ref="C47:D47"/>
    <mergeCell ref="C48:D48"/>
    <mergeCell ref="C44:D44"/>
    <mergeCell ref="C45:D45"/>
    <mergeCell ref="B60:D60"/>
    <mergeCell ref="A28:J28"/>
    <mergeCell ref="B59:D59"/>
    <mergeCell ref="E39:I39"/>
    <mergeCell ref="E40:I40"/>
    <mergeCell ref="A29:J29"/>
    <mergeCell ref="B30:D30"/>
    <mergeCell ref="B31:D31"/>
    <mergeCell ref="A35:I35"/>
    <mergeCell ref="C57:D57"/>
    <mergeCell ref="C58:D58"/>
    <mergeCell ref="C54:D54"/>
    <mergeCell ref="C55:D55"/>
    <mergeCell ref="C56:D56"/>
    <mergeCell ref="C49:D49"/>
    <mergeCell ref="C50:D5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zoomScale="130" zoomScaleNormal="130" workbookViewId="0">
      <pane ySplit="3" topLeftCell="A57" activePane="bottomLeft" state="frozen"/>
      <selection pane="bottomLeft" activeCell="G62" sqref="G62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5" t="s">
        <v>130</v>
      </c>
      <c r="B1" s="235"/>
      <c r="C1" s="235"/>
      <c r="D1" s="235"/>
      <c r="E1" s="235"/>
      <c r="F1" s="235"/>
      <c r="G1" s="235"/>
      <c r="H1" s="235"/>
      <c r="I1" s="235"/>
    </row>
    <row r="2" spans="1:11" x14ac:dyDescent="0.35">
      <c r="A2" s="229" t="s">
        <v>45</v>
      </c>
      <c r="B2" s="229"/>
      <c r="C2" s="229"/>
      <c r="D2" s="229"/>
      <c r="E2" s="228" t="s">
        <v>44</v>
      </c>
      <c r="F2" s="228"/>
      <c r="G2" s="228"/>
      <c r="H2" s="228"/>
      <c r="I2" s="228"/>
      <c r="J2" s="254" t="s">
        <v>41</v>
      </c>
      <c r="K2" s="243" t="s">
        <v>78</v>
      </c>
    </row>
    <row r="3" spans="1:11" x14ac:dyDescent="0.35">
      <c r="A3" s="229"/>
      <c r="B3" s="229"/>
      <c r="C3" s="229"/>
      <c r="D3" s="229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54"/>
      <c r="K3" s="243"/>
    </row>
    <row r="4" spans="1:11" x14ac:dyDescent="0.35">
      <c r="A4" s="239" t="s">
        <v>116</v>
      </c>
      <c r="B4" s="239"/>
      <c r="C4" s="239"/>
      <c r="D4" s="239"/>
      <c r="E4" s="239"/>
      <c r="F4" s="239"/>
      <c r="G4" s="239"/>
      <c r="H4" s="239"/>
      <c r="I4" s="240"/>
      <c r="J4" s="70"/>
      <c r="K4" s="36"/>
    </row>
    <row r="5" spans="1:11" x14ac:dyDescent="0.35">
      <c r="B5" s="1" t="s">
        <v>5</v>
      </c>
      <c r="E5" s="236"/>
      <c r="F5" s="237"/>
      <c r="G5" s="237"/>
      <c r="H5" s="237"/>
      <c r="I5" s="238"/>
      <c r="J5" s="70"/>
      <c r="K5" s="36"/>
    </row>
    <row r="6" spans="1:11" ht="57.95" customHeight="1" x14ac:dyDescent="0.35">
      <c r="C6" s="224" t="s">
        <v>77</v>
      </c>
      <c r="D6" s="225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8">
        <v>6</v>
      </c>
      <c r="K6" s="27"/>
    </row>
    <row r="7" spans="1:11" s="11" customFormat="1" ht="29.1" hidden="1" customHeight="1" x14ac:dyDescent="0.35">
      <c r="C7" s="255" t="s">
        <v>148</v>
      </c>
      <c r="D7" s="256"/>
      <c r="E7" s="257"/>
      <c r="F7" s="258"/>
      <c r="G7" s="258"/>
      <c r="H7" s="258"/>
      <c r="I7" s="259"/>
      <c r="J7" s="71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71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71"/>
      <c r="K11" s="11" t="s">
        <v>114</v>
      </c>
    </row>
    <row r="12" spans="1:11" ht="29.1" customHeight="1" x14ac:dyDescent="0.35">
      <c r="B12" s="246" t="s">
        <v>10</v>
      </c>
      <c r="C12" s="246"/>
      <c r="D12" s="247"/>
      <c r="E12" s="236"/>
      <c r="F12" s="237"/>
      <c r="G12" s="237"/>
      <c r="H12" s="237"/>
      <c r="I12" s="238"/>
      <c r="J12" s="68"/>
      <c r="K12" s="1" t="s">
        <v>114</v>
      </c>
    </row>
    <row r="13" spans="1:11" ht="60.95" hidden="1" customHeight="1" x14ac:dyDescent="0.35">
      <c r="A13" s="11"/>
      <c r="B13" s="12"/>
      <c r="C13" s="233" t="s">
        <v>52</v>
      </c>
      <c r="D13" s="234"/>
      <c r="E13" s="13"/>
      <c r="F13" s="13"/>
      <c r="G13" s="13"/>
      <c r="H13" s="13"/>
      <c r="I13" s="13"/>
      <c r="J13" s="71"/>
    </row>
    <row r="14" spans="1:11" ht="60.95" hidden="1" customHeight="1" x14ac:dyDescent="0.35">
      <c r="A14" s="11"/>
      <c r="B14" s="12"/>
      <c r="C14" s="222" t="s">
        <v>53</v>
      </c>
      <c r="D14" s="223"/>
      <c r="E14" s="13"/>
      <c r="F14" s="13"/>
      <c r="G14" s="13"/>
      <c r="H14" s="13"/>
      <c r="I14" s="13"/>
      <c r="J14" s="71"/>
    </row>
    <row r="15" spans="1:11" ht="107.1" customHeight="1" x14ac:dyDescent="0.35">
      <c r="B15" s="9"/>
      <c r="C15" s="224" t="s">
        <v>149</v>
      </c>
      <c r="D15" s="225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8" t="s">
        <v>254</v>
      </c>
      <c r="K15" s="1" t="s">
        <v>115</v>
      </c>
    </row>
    <row r="16" spans="1:11" ht="60.95" hidden="1" customHeight="1" x14ac:dyDescent="0.35">
      <c r="A16" s="11"/>
      <c r="B16" s="12"/>
      <c r="C16" s="222" t="s">
        <v>55</v>
      </c>
      <c r="D16" s="223"/>
      <c r="E16" s="13"/>
      <c r="F16" s="13"/>
      <c r="G16" s="13"/>
      <c r="H16" s="13"/>
      <c r="I16" s="13"/>
      <c r="J16" s="71"/>
    </row>
    <row r="17" spans="1:11" ht="15" hidden="1" customHeight="1" x14ac:dyDescent="0.35">
      <c r="A17" s="11"/>
      <c r="B17" s="12"/>
      <c r="C17" s="222" t="s">
        <v>56</v>
      </c>
      <c r="D17" s="223"/>
      <c r="E17" s="13"/>
      <c r="F17" s="13"/>
      <c r="G17" s="13"/>
      <c r="H17" s="13"/>
      <c r="I17" s="13"/>
      <c r="J17" s="71"/>
    </row>
    <row r="18" spans="1:11" ht="84" hidden="1" customHeight="1" x14ac:dyDescent="0.35">
      <c r="A18" s="11"/>
      <c r="B18" s="12"/>
      <c r="C18" s="222" t="s">
        <v>58</v>
      </c>
      <c r="D18" s="223"/>
      <c r="E18" s="13"/>
      <c r="F18" s="13"/>
      <c r="G18" s="13"/>
      <c r="H18" s="13"/>
      <c r="I18" s="13"/>
      <c r="J18" s="71"/>
    </row>
    <row r="19" spans="1:11" ht="77.099999999999994" hidden="1" customHeight="1" x14ac:dyDescent="0.35">
      <c r="A19" s="11"/>
      <c r="B19" s="222" t="s">
        <v>59</v>
      </c>
      <c r="C19" s="222"/>
      <c r="D19" s="222"/>
      <c r="E19" s="14"/>
      <c r="F19" s="15"/>
      <c r="G19" s="15"/>
      <c r="H19" s="14"/>
      <c r="I19" s="14"/>
      <c r="J19" s="71"/>
    </row>
    <row r="20" spans="1:11" ht="75" customHeight="1" x14ac:dyDescent="0.35">
      <c r="A20" s="37"/>
      <c r="B20" s="261" t="s">
        <v>138</v>
      </c>
      <c r="C20" s="261"/>
      <c r="D20" s="262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67" t="s">
        <v>254</v>
      </c>
      <c r="K20" s="31" t="s">
        <v>114</v>
      </c>
    </row>
    <row r="21" spans="1:11" ht="249" customHeight="1" x14ac:dyDescent="0.35">
      <c r="A21" s="52"/>
      <c r="B21" s="263" t="s">
        <v>160</v>
      </c>
      <c r="C21" s="263"/>
      <c r="D21" s="264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67" t="s">
        <v>254</v>
      </c>
      <c r="K21" s="31" t="s">
        <v>114</v>
      </c>
    </row>
    <row r="22" spans="1:11" x14ac:dyDescent="0.35">
      <c r="A22" s="252" t="s">
        <v>117</v>
      </c>
      <c r="B22" s="252"/>
      <c r="C22" s="252"/>
      <c r="D22" s="252"/>
      <c r="E22" s="252"/>
      <c r="F22" s="252"/>
      <c r="G22" s="252"/>
      <c r="H22" s="252"/>
      <c r="I22" s="252"/>
      <c r="J22" s="253"/>
      <c r="K22" s="36"/>
    </row>
    <row r="23" spans="1:11" ht="171" customHeight="1" x14ac:dyDescent="0.35">
      <c r="B23" s="224" t="s">
        <v>71</v>
      </c>
      <c r="C23" s="224"/>
      <c r="D23" s="225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8" t="s">
        <v>246</v>
      </c>
    </row>
    <row r="24" spans="1:11" ht="144" customHeight="1" x14ac:dyDescent="0.35">
      <c r="A24" s="37"/>
      <c r="B24" s="260" t="s">
        <v>127</v>
      </c>
      <c r="C24" s="260"/>
      <c r="D24" s="260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72" t="s">
        <v>246</v>
      </c>
      <c r="K24" s="39" t="s">
        <v>114</v>
      </c>
    </row>
    <row r="25" spans="1:11" s="8" customFormat="1" ht="144" customHeight="1" x14ac:dyDescent="0.2">
      <c r="B25" s="224" t="s">
        <v>129</v>
      </c>
      <c r="C25" s="224"/>
      <c r="D25" s="224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68" t="s">
        <v>246</v>
      </c>
      <c r="K25" s="29" t="s">
        <v>85</v>
      </c>
    </row>
    <row r="26" spans="1:11" ht="96.95" hidden="1" customHeight="1" x14ac:dyDescent="0.35">
      <c r="A26" s="37"/>
      <c r="B26" s="265" t="s">
        <v>131</v>
      </c>
      <c r="C26" s="260"/>
      <c r="D26" s="260"/>
      <c r="E26" s="48"/>
      <c r="F26" s="48"/>
      <c r="G26" s="48"/>
      <c r="H26" s="48"/>
      <c r="I26" s="48"/>
      <c r="J26" s="72"/>
      <c r="K26" s="28" t="s">
        <v>111</v>
      </c>
    </row>
    <row r="27" spans="1:11" ht="144" customHeight="1" x14ac:dyDescent="0.35">
      <c r="B27" s="224" t="s">
        <v>135</v>
      </c>
      <c r="C27" s="224"/>
      <c r="D27" s="224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8" t="s">
        <v>246</v>
      </c>
      <c r="K27" s="8" t="s">
        <v>115</v>
      </c>
    </row>
    <row r="28" spans="1:11" s="43" customFormat="1" x14ac:dyDescent="0.35">
      <c r="A28" s="266" t="s">
        <v>163</v>
      </c>
      <c r="B28" s="266"/>
      <c r="C28" s="266"/>
      <c r="D28" s="266"/>
      <c r="E28" s="266"/>
      <c r="F28" s="266"/>
      <c r="G28" s="266"/>
      <c r="H28" s="266"/>
      <c r="I28" s="266"/>
      <c r="J28" s="267"/>
    </row>
    <row r="29" spans="1:11" x14ac:dyDescent="0.35">
      <c r="A29" s="268" t="s">
        <v>268</v>
      </c>
      <c r="B29" s="268"/>
      <c r="C29" s="268"/>
      <c r="D29" s="268"/>
      <c r="E29" s="268"/>
      <c r="F29" s="268"/>
      <c r="G29" s="268"/>
      <c r="H29" s="268"/>
      <c r="I29" s="268"/>
      <c r="J29" s="269"/>
      <c r="K29" s="36">
        <v>15</v>
      </c>
    </row>
    <row r="30" spans="1:11" ht="59.1" customHeight="1" x14ac:dyDescent="0.35">
      <c r="B30" s="226" t="s">
        <v>74</v>
      </c>
      <c r="C30" s="226"/>
      <c r="D30" s="248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8">
        <v>4</v>
      </c>
      <c r="K30" s="1" t="s">
        <v>114</v>
      </c>
    </row>
    <row r="31" spans="1:11" s="9" customFormat="1" ht="95.1" customHeight="1" x14ac:dyDescent="0.35">
      <c r="A31" s="17"/>
      <c r="B31" s="244" t="s">
        <v>60</v>
      </c>
      <c r="C31" s="244"/>
      <c r="D31" s="245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68" t="s">
        <v>246</v>
      </c>
      <c r="K31" s="1" t="s">
        <v>114</v>
      </c>
    </row>
    <row r="32" spans="1:11" ht="159" customHeight="1" x14ac:dyDescent="0.35">
      <c r="A32" s="62"/>
      <c r="B32" s="270" t="s">
        <v>233</v>
      </c>
      <c r="C32" s="270"/>
      <c r="D32" s="271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67" t="s">
        <v>246</v>
      </c>
      <c r="K32" s="31" t="s">
        <v>114</v>
      </c>
    </row>
    <row r="33" spans="1:11" ht="168" customHeight="1" x14ac:dyDescent="0.35">
      <c r="A33" s="62"/>
      <c r="B33" s="270" t="s">
        <v>232</v>
      </c>
      <c r="C33" s="270"/>
      <c r="D33" s="271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67" t="s">
        <v>246</v>
      </c>
      <c r="K33" s="31" t="s">
        <v>114</v>
      </c>
    </row>
    <row r="34" spans="1:11" ht="135.94999999999999" customHeight="1" x14ac:dyDescent="0.35">
      <c r="A34" s="37"/>
      <c r="B34" s="260" t="s">
        <v>283</v>
      </c>
      <c r="C34" s="260"/>
      <c r="D34" s="260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67">
        <v>4</v>
      </c>
      <c r="K34" s="64" t="s">
        <v>239</v>
      </c>
    </row>
    <row r="35" spans="1:11" x14ac:dyDescent="0.35">
      <c r="A35" s="272" t="s">
        <v>267</v>
      </c>
      <c r="B35" s="273"/>
      <c r="C35" s="273"/>
      <c r="D35" s="273"/>
      <c r="E35" s="273"/>
      <c r="F35" s="273"/>
      <c r="G35" s="273"/>
      <c r="H35" s="273"/>
      <c r="I35" s="274"/>
      <c r="J35" s="70"/>
      <c r="K35" s="35"/>
    </row>
    <row r="36" spans="1:11" s="9" customFormat="1" ht="111" customHeight="1" x14ac:dyDescent="0.35">
      <c r="B36" s="224" t="s">
        <v>70</v>
      </c>
      <c r="C36" s="224"/>
      <c r="D36" s="224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68" t="s">
        <v>246</v>
      </c>
      <c r="K36" s="1" t="s">
        <v>114</v>
      </c>
    </row>
    <row r="37" spans="1:11" ht="203.1" customHeight="1" x14ac:dyDescent="0.35">
      <c r="B37" s="224" t="s">
        <v>75</v>
      </c>
      <c r="C37" s="224"/>
      <c r="D37" s="224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8" t="s">
        <v>246</v>
      </c>
      <c r="K37" s="1" t="s">
        <v>114</v>
      </c>
    </row>
    <row r="38" spans="1:11" ht="117.95" customHeight="1" x14ac:dyDescent="0.35">
      <c r="B38" s="224" t="s">
        <v>76</v>
      </c>
      <c r="C38" s="224"/>
      <c r="D38" s="225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8" t="s">
        <v>246</v>
      </c>
      <c r="K38" s="1" t="s">
        <v>114</v>
      </c>
    </row>
    <row r="39" spans="1:11" x14ac:dyDescent="0.35">
      <c r="A39" s="44" t="s">
        <v>266</v>
      </c>
      <c r="B39" s="44"/>
      <c r="C39" s="45"/>
      <c r="D39" s="44"/>
      <c r="E39" s="275"/>
      <c r="F39" s="276"/>
      <c r="G39" s="276"/>
      <c r="H39" s="276"/>
      <c r="I39" s="277"/>
      <c r="J39" s="73"/>
      <c r="K39" s="33"/>
    </row>
    <row r="40" spans="1:11" x14ac:dyDescent="0.35">
      <c r="C40" s="2" t="s">
        <v>18</v>
      </c>
      <c r="E40" s="230"/>
      <c r="F40" s="231"/>
      <c r="G40" s="231"/>
      <c r="H40" s="231"/>
      <c r="I40" s="232"/>
      <c r="J40" s="74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8" t="s">
        <v>246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246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8" t="s">
        <v>246</v>
      </c>
      <c r="K43" s="1" t="s">
        <v>114</v>
      </c>
    </row>
    <row r="44" spans="1:11" ht="116.1" customHeight="1" x14ac:dyDescent="0.35">
      <c r="C44" s="224" t="s">
        <v>170</v>
      </c>
      <c r="D44" s="247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8" t="s">
        <v>246</v>
      </c>
      <c r="K44" s="1" t="s">
        <v>114</v>
      </c>
    </row>
    <row r="45" spans="1:11" ht="116.1" customHeight="1" x14ac:dyDescent="0.35">
      <c r="C45" s="224" t="s">
        <v>169</v>
      </c>
      <c r="D45" s="247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8" t="s">
        <v>246</v>
      </c>
      <c r="K45" s="1" t="s">
        <v>114</v>
      </c>
    </row>
    <row r="46" spans="1:11" ht="158.1" customHeight="1" x14ac:dyDescent="0.35">
      <c r="C46" s="224" t="s">
        <v>247</v>
      </c>
      <c r="D46" s="224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8" t="s">
        <v>246</v>
      </c>
      <c r="K46" s="1" t="s">
        <v>114</v>
      </c>
    </row>
    <row r="47" spans="1:11" ht="132.94999999999999" customHeight="1" x14ac:dyDescent="0.35">
      <c r="A47" s="1" t="s">
        <v>2</v>
      </c>
      <c r="C47" s="224" t="s">
        <v>248</v>
      </c>
      <c r="D47" s="224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8" t="s">
        <v>246</v>
      </c>
      <c r="K47" s="1" t="s">
        <v>114</v>
      </c>
    </row>
    <row r="48" spans="1:11" ht="255.95" customHeight="1" x14ac:dyDescent="0.35">
      <c r="C48" s="224" t="s">
        <v>249</v>
      </c>
      <c r="D48" s="224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8">
        <v>5</v>
      </c>
      <c r="K48" s="1" t="s">
        <v>114</v>
      </c>
    </row>
    <row r="49" spans="1:11" ht="120.95" hidden="1" customHeight="1" x14ac:dyDescent="0.35">
      <c r="A49" s="11"/>
      <c r="B49" s="11"/>
      <c r="C49" s="222" t="s">
        <v>231</v>
      </c>
      <c r="D49" s="222"/>
      <c r="E49" s="65"/>
      <c r="F49" s="65"/>
      <c r="G49" s="65"/>
      <c r="H49" s="65"/>
      <c r="I49" s="65"/>
      <c r="J49" s="71"/>
      <c r="K49" s="1" t="s">
        <v>114</v>
      </c>
    </row>
    <row r="50" spans="1:11" ht="177.95" customHeight="1" x14ac:dyDescent="0.35">
      <c r="C50" s="224" t="s">
        <v>24</v>
      </c>
      <c r="D50" s="224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8" t="s">
        <v>246</v>
      </c>
      <c r="K50" s="1" t="s">
        <v>114</v>
      </c>
    </row>
    <row r="51" spans="1:11" ht="147.94999999999999" customHeight="1" x14ac:dyDescent="0.35">
      <c r="C51" s="224" t="s">
        <v>43</v>
      </c>
      <c r="D51" s="224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8" t="s">
        <v>246</v>
      </c>
      <c r="K51" s="1" t="s">
        <v>114</v>
      </c>
    </row>
    <row r="52" spans="1:11" ht="102" customHeight="1" x14ac:dyDescent="0.35">
      <c r="C52" s="224" t="s">
        <v>15</v>
      </c>
      <c r="D52" s="224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8" t="s">
        <v>246</v>
      </c>
      <c r="K52" s="1" t="s">
        <v>114</v>
      </c>
    </row>
    <row r="53" spans="1:11" ht="83.1" hidden="1" customHeight="1" x14ac:dyDescent="0.35">
      <c r="B53" s="58"/>
      <c r="C53" s="279" t="s">
        <v>213</v>
      </c>
      <c r="D53" s="280"/>
      <c r="E53" s="59"/>
      <c r="F53" s="59"/>
      <c r="G53" s="59"/>
      <c r="H53" s="59"/>
      <c r="I53" s="59"/>
      <c r="J53" s="68"/>
      <c r="K53" s="1" t="s">
        <v>114</v>
      </c>
    </row>
    <row r="54" spans="1:11" ht="119.1" customHeight="1" x14ac:dyDescent="0.35">
      <c r="C54" s="224" t="s">
        <v>245</v>
      </c>
      <c r="D54" s="224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8" t="s">
        <v>246</v>
      </c>
      <c r="K54" s="1" t="s">
        <v>114</v>
      </c>
    </row>
    <row r="55" spans="1:11" s="58" customFormat="1" ht="114.95" hidden="1" customHeight="1" x14ac:dyDescent="0.35">
      <c r="C55" s="278" t="s">
        <v>219</v>
      </c>
      <c r="D55" s="278"/>
      <c r="E55" s="60"/>
      <c r="F55" s="60"/>
      <c r="G55" s="60"/>
      <c r="H55" s="60"/>
      <c r="I55" s="60"/>
      <c r="J55" s="75"/>
      <c r="K55" s="58" t="s">
        <v>114</v>
      </c>
    </row>
    <row r="56" spans="1:11" ht="150.94999999999999" customHeight="1" x14ac:dyDescent="0.35">
      <c r="B56" s="9"/>
      <c r="C56" s="224" t="s">
        <v>250</v>
      </c>
      <c r="D56" s="225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8" t="s">
        <v>246</v>
      </c>
      <c r="K56" s="1" t="s">
        <v>115</v>
      </c>
    </row>
    <row r="57" spans="1:11" ht="101.1" customHeight="1" x14ac:dyDescent="0.35">
      <c r="C57" s="224" t="s">
        <v>251</v>
      </c>
      <c r="D57" s="224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8">
        <v>5</v>
      </c>
      <c r="K57" s="1" t="s">
        <v>114</v>
      </c>
    </row>
    <row r="58" spans="1:11" s="58" customFormat="1" ht="110.1" hidden="1" customHeight="1" x14ac:dyDescent="0.35">
      <c r="C58" s="278" t="s">
        <v>230</v>
      </c>
      <c r="D58" s="278"/>
      <c r="E58" s="60"/>
      <c r="F58" s="60"/>
      <c r="G58" s="60"/>
      <c r="H58" s="60"/>
      <c r="I58" s="60"/>
      <c r="J58" s="75"/>
      <c r="K58" s="58" t="s">
        <v>114</v>
      </c>
    </row>
    <row r="59" spans="1:11" ht="60" x14ac:dyDescent="0.35">
      <c r="A59" s="37"/>
      <c r="B59" s="261" t="s">
        <v>252</v>
      </c>
      <c r="C59" s="261"/>
      <c r="D59" s="262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67" t="s">
        <v>246</v>
      </c>
      <c r="K59" s="27" t="s">
        <v>110</v>
      </c>
    </row>
    <row r="60" spans="1:11" ht="87.95" customHeight="1" x14ac:dyDescent="0.35">
      <c r="A60" s="37"/>
      <c r="B60" s="227" t="s">
        <v>253</v>
      </c>
      <c r="C60" s="227"/>
      <c r="D60" s="227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67" t="s">
        <v>255</v>
      </c>
      <c r="K60" s="31" t="s">
        <v>114</v>
      </c>
    </row>
  </sheetData>
  <mergeCells count="57">
    <mergeCell ref="C57:D57"/>
    <mergeCell ref="C58:D58"/>
    <mergeCell ref="B59:D59"/>
    <mergeCell ref="B60:D60"/>
    <mergeCell ref="C51:D51"/>
    <mergeCell ref="C52:D52"/>
    <mergeCell ref="C53:D53"/>
    <mergeCell ref="C54:D54"/>
    <mergeCell ref="C55:D55"/>
    <mergeCell ref="C56:D56"/>
    <mergeCell ref="C50:D50"/>
    <mergeCell ref="B37:D37"/>
    <mergeCell ref="B38:D38"/>
    <mergeCell ref="E39:I39"/>
    <mergeCell ref="E40:I40"/>
    <mergeCell ref="C44:D44"/>
    <mergeCell ref="C45:D45"/>
    <mergeCell ref="C46:D46"/>
    <mergeCell ref="C47:D47"/>
    <mergeCell ref="C48:D48"/>
    <mergeCell ref="C49:D49"/>
    <mergeCell ref="B36:D36"/>
    <mergeCell ref="B25:D25"/>
    <mergeCell ref="B26:D26"/>
    <mergeCell ref="B27:D27"/>
    <mergeCell ref="A28:J28"/>
    <mergeCell ref="A29:J29"/>
    <mergeCell ref="B30:D30"/>
    <mergeCell ref="B31:D31"/>
    <mergeCell ref="B32:D32"/>
    <mergeCell ref="B33:D33"/>
    <mergeCell ref="B34:D34"/>
    <mergeCell ref="A35:I35"/>
    <mergeCell ref="B12:D12"/>
    <mergeCell ref="E12:I12"/>
    <mergeCell ref="B24:D24"/>
    <mergeCell ref="C13:D13"/>
    <mergeCell ref="C14:D14"/>
    <mergeCell ref="C15:D15"/>
    <mergeCell ref="C16:D16"/>
    <mergeCell ref="C17:D17"/>
    <mergeCell ref="C18:D18"/>
    <mergeCell ref="B19:D19"/>
    <mergeCell ref="B20:D20"/>
    <mergeCell ref="B21:D21"/>
    <mergeCell ref="A22:J22"/>
    <mergeCell ref="B23:D23"/>
    <mergeCell ref="E5:I5"/>
    <mergeCell ref="C6:D6"/>
    <mergeCell ref="C7:D7"/>
    <mergeCell ref="E7:I7"/>
    <mergeCell ref="A4:I4"/>
    <mergeCell ref="A1:I1"/>
    <mergeCell ref="A2:D3"/>
    <mergeCell ref="E2:I2"/>
    <mergeCell ref="J2:J3"/>
    <mergeCell ref="K2:K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17"/>
  <sheetViews>
    <sheetView workbookViewId="0">
      <selection activeCell="A12" sqref="A12:B12"/>
    </sheetView>
  </sheetViews>
  <sheetFormatPr defaultColWidth="11" defaultRowHeight="15" x14ac:dyDescent="0.2"/>
  <cols>
    <col min="1" max="1" width="12.33203125" customWidth="1"/>
    <col min="2" max="2" width="109.77734375" customWidth="1"/>
  </cols>
  <sheetData>
    <row r="1" spans="1:2" x14ac:dyDescent="0.2">
      <c r="A1" s="281" t="s">
        <v>368</v>
      </c>
      <c r="B1" s="281"/>
    </row>
    <row r="2" spans="1:2" ht="27" customHeight="1" x14ac:dyDescent="0.2">
      <c r="A2" s="281"/>
      <c r="B2" s="281"/>
    </row>
    <row r="3" spans="1:2" ht="23.25" x14ac:dyDescent="0.35">
      <c r="A3" s="255" t="s">
        <v>353</v>
      </c>
      <c r="B3" s="256"/>
    </row>
    <row r="4" spans="1:2" ht="23.25" x14ac:dyDescent="0.35">
      <c r="A4" s="50"/>
      <c r="B4" s="12" t="s">
        <v>354</v>
      </c>
    </row>
    <row r="5" spans="1:2" ht="23.25" x14ac:dyDescent="0.35">
      <c r="A5" s="50"/>
      <c r="B5" s="12" t="s">
        <v>355</v>
      </c>
    </row>
    <row r="6" spans="1:2" ht="23.25" x14ac:dyDescent="0.35">
      <c r="A6" s="50"/>
      <c r="B6" s="12" t="s">
        <v>356</v>
      </c>
    </row>
    <row r="7" spans="1:2" ht="23.25" x14ac:dyDescent="0.35">
      <c r="A7" s="50"/>
      <c r="B7" s="12" t="s">
        <v>357</v>
      </c>
    </row>
    <row r="8" spans="1:2" ht="23.25" x14ac:dyDescent="0.35">
      <c r="A8" s="233" t="s">
        <v>358</v>
      </c>
      <c r="B8" s="234"/>
    </row>
    <row r="9" spans="1:2" ht="23.25" x14ac:dyDescent="0.2">
      <c r="A9" s="222" t="s">
        <v>359</v>
      </c>
      <c r="B9" s="223"/>
    </row>
    <row r="10" spans="1:2" ht="23.25" x14ac:dyDescent="0.2">
      <c r="A10" s="222" t="s">
        <v>360</v>
      </c>
      <c r="B10" s="223"/>
    </row>
    <row r="11" spans="1:2" ht="23.25" x14ac:dyDescent="0.2">
      <c r="A11" s="222" t="s">
        <v>361</v>
      </c>
      <c r="B11" s="223"/>
    </row>
    <row r="12" spans="1:2" ht="23.25" x14ac:dyDescent="0.2">
      <c r="A12" s="222" t="s">
        <v>362</v>
      </c>
      <c r="B12" s="223"/>
    </row>
    <row r="13" spans="1:2" ht="27" customHeight="1" x14ac:dyDescent="0.2">
      <c r="A13" s="288" t="s">
        <v>363</v>
      </c>
      <c r="B13" s="288"/>
    </row>
    <row r="14" spans="1:2" ht="23.25" x14ac:dyDescent="0.2">
      <c r="A14" s="282" t="s">
        <v>364</v>
      </c>
      <c r="B14" s="283"/>
    </row>
    <row r="15" spans="1:2" ht="23.25" x14ac:dyDescent="0.2">
      <c r="A15" s="284" t="s">
        <v>365</v>
      </c>
      <c r="B15" s="285"/>
    </row>
    <row r="16" spans="1:2" ht="23.25" x14ac:dyDescent="0.35">
      <c r="A16" s="278" t="s">
        <v>366</v>
      </c>
      <c r="B16" s="278"/>
    </row>
    <row r="17" spans="1:2" ht="23.25" x14ac:dyDescent="0.35">
      <c r="A17" s="286" t="s">
        <v>367</v>
      </c>
      <c r="B17" s="287"/>
    </row>
  </sheetData>
  <mergeCells count="12">
    <mergeCell ref="A1:B2"/>
    <mergeCell ref="A14:B14"/>
    <mergeCell ref="A15:B15"/>
    <mergeCell ref="A16:B16"/>
    <mergeCell ref="A17:B17"/>
    <mergeCell ref="A13:B13"/>
    <mergeCell ref="A3:B3"/>
    <mergeCell ref="A8:B8"/>
    <mergeCell ref="A9:B9"/>
    <mergeCell ref="A10:B10"/>
    <mergeCell ref="A11:B11"/>
    <mergeCell ref="A12:B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60"/>
  <sheetViews>
    <sheetView view="pageBreakPreview" topLeftCell="A10" zoomScale="118" zoomScaleNormal="80" workbookViewId="0">
      <selection activeCell="C56" sqref="C56:H5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7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7" t="s">
        <v>447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2" x14ac:dyDescent="0.35">
      <c r="A2" s="308" t="s">
        <v>373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2" x14ac:dyDescent="0.35">
      <c r="A3" s="309" t="s">
        <v>323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2" x14ac:dyDescent="0.35">
      <c r="A4" s="310" t="s">
        <v>324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91"/>
    </row>
    <row r="5" spans="1:12" x14ac:dyDescent="0.35">
      <c r="A5" s="229" t="s">
        <v>318</v>
      </c>
      <c r="B5" s="229"/>
      <c r="C5" s="229"/>
      <c r="D5" s="228" t="s">
        <v>319</v>
      </c>
      <c r="E5" s="228"/>
      <c r="F5" s="228"/>
      <c r="G5" s="228"/>
      <c r="H5" s="228"/>
      <c r="I5" s="311" t="s">
        <v>320</v>
      </c>
      <c r="J5" s="313" t="s">
        <v>321</v>
      </c>
      <c r="K5" s="314" t="s">
        <v>322</v>
      </c>
      <c r="L5" s="294" t="s">
        <v>303</v>
      </c>
    </row>
    <row r="6" spans="1:12" x14ac:dyDescent="0.35">
      <c r="A6" s="229"/>
      <c r="B6" s="229"/>
      <c r="C6" s="229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2"/>
      <c r="J6" s="254"/>
      <c r="K6" s="315"/>
      <c r="L6" s="295"/>
    </row>
    <row r="7" spans="1:12" x14ac:dyDescent="0.35">
      <c r="A7" s="296" t="s">
        <v>369</v>
      </c>
      <c r="B7" s="297"/>
      <c r="C7" s="297"/>
      <c r="D7" s="297"/>
      <c r="E7" s="297"/>
      <c r="F7" s="297"/>
      <c r="G7" s="297"/>
      <c r="H7" s="298"/>
      <c r="I7" s="92"/>
      <c r="J7" s="70"/>
      <c r="K7" s="70"/>
      <c r="L7" s="88" t="s">
        <v>306</v>
      </c>
    </row>
    <row r="8" spans="1:12" ht="117.95" customHeight="1" x14ac:dyDescent="0.35">
      <c r="A8" s="306">
        <v>1</v>
      </c>
      <c r="B8" s="306"/>
      <c r="C8" s="98" t="s">
        <v>370</v>
      </c>
      <c r="D8" s="90" t="s">
        <v>378</v>
      </c>
      <c r="E8" s="90" t="s">
        <v>379</v>
      </c>
      <c r="F8" s="90" t="s">
        <v>380</v>
      </c>
      <c r="G8" s="90" t="s">
        <v>381</v>
      </c>
      <c r="H8" s="90" t="s">
        <v>382</v>
      </c>
      <c r="I8" s="90"/>
      <c r="J8" s="113">
        <v>15</v>
      </c>
      <c r="K8" s="68"/>
      <c r="L8" s="6"/>
    </row>
    <row r="9" spans="1:12" ht="75.95" customHeight="1" x14ac:dyDescent="0.35">
      <c r="A9" s="306">
        <v>2</v>
      </c>
      <c r="B9" s="306"/>
      <c r="C9" s="98" t="s">
        <v>371</v>
      </c>
      <c r="D9" s="10" t="s">
        <v>333</v>
      </c>
      <c r="E9" s="10" t="s">
        <v>331</v>
      </c>
      <c r="F9" s="10" t="s">
        <v>332</v>
      </c>
      <c r="G9" s="10" t="s">
        <v>383</v>
      </c>
      <c r="H9" s="10" t="s">
        <v>384</v>
      </c>
      <c r="I9" s="51"/>
      <c r="J9" s="113">
        <v>10</v>
      </c>
      <c r="K9" s="68"/>
      <c r="L9" s="6"/>
    </row>
    <row r="10" spans="1:12" ht="81" customHeight="1" x14ac:dyDescent="0.35">
      <c r="A10" s="306">
        <v>3</v>
      </c>
      <c r="B10" s="306"/>
      <c r="C10" s="102" t="s">
        <v>455</v>
      </c>
      <c r="D10" s="10" t="s">
        <v>448</v>
      </c>
      <c r="E10" s="10" t="s">
        <v>449</v>
      </c>
      <c r="F10" s="10" t="s">
        <v>450</v>
      </c>
      <c r="G10" s="10" t="s">
        <v>451</v>
      </c>
      <c r="H10" s="10" t="s">
        <v>452</v>
      </c>
      <c r="I10" s="51"/>
      <c r="J10" s="113">
        <v>10</v>
      </c>
      <c r="K10" s="68"/>
      <c r="L10" s="6"/>
    </row>
    <row r="11" spans="1:12" ht="81" customHeight="1" x14ac:dyDescent="0.35">
      <c r="A11" s="306">
        <v>4</v>
      </c>
      <c r="B11" s="306"/>
      <c r="C11" s="102" t="s">
        <v>456</v>
      </c>
      <c r="D11" s="10" t="s">
        <v>448</v>
      </c>
      <c r="E11" s="10" t="s">
        <v>449</v>
      </c>
      <c r="F11" s="10" t="s">
        <v>450</v>
      </c>
      <c r="G11" s="10" t="s">
        <v>451</v>
      </c>
      <c r="H11" s="10" t="s">
        <v>452</v>
      </c>
      <c r="I11" s="51"/>
      <c r="J11" s="113">
        <v>10</v>
      </c>
      <c r="K11" s="68"/>
      <c r="L11" s="6"/>
    </row>
    <row r="12" spans="1:12" ht="81" customHeight="1" x14ac:dyDescent="0.35">
      <c r="A12" s="306">
        <v>5</v>
      </c>
      <c r="B12" s="306"/>
      <c r="C12" s="102" t="s">
        <v>457</v>
      </c>
      <c r="D12" s="10" t="s">
        <v>448</v>
      </c>
      <c r="E12" s="10" t="s">
        <v>449</v>
      </c>
      <c r="F12" s="10" t="s">
        <v>450</v>
      </c>
      <c r="G12" s="10" t="s">
        <v>451</v>
      </c>
      <c r="H12" s="10" t="s">
        <v>452</v>
      </c>
      <c r="I12" s="51"/>
      <c r="J12" s="113">
        <v>10</v>
      </c>
      <c r="K12" s="68"/>
      <c r="L12" s="6"/>
    </row>
    <row r="13" spans="1:12" ht="81" customHeight="1" x14ac:dyDescent="0.35">
      <c r="A13" s="306">
        <v>6</v>
      </c>
      <c r="B13" s="306"/>
      <c r="C13" s="102" t="s">
        <v>458</v>
      </c>
      <c r="D13" s="10" t="s">
        <v>448</v>
      </c>
      <c r="E13" s="10" t="s">
        <v>449</v>
      </c>
      <c r="F13" s="10" t="s">
        <v>450</v>
      </c>
      <c r="G13" s="10" t="s">
        <v>451</v>
      </c>
      <c r="H13" s="10" t="s">
        <v>452</v>
      </c>
      <c r="I13" s="51"/>
      <c r="J13" s="113">
        <v>10</v>
      </c>
      <c r="K13" s="68"/>
      <c r="L13" s="6"/>
    </row>
    <row r="14" spans="1:12" ht="140.1" customHeight="1" x14ac:dyDescent="0.35">
      <c r="A14" s="306">
        <v>7</v>
      </c>
      <c r="B14" s="306"/>
      <c r="C14" s="98" t="s">
        <v>438</v>
      </c>
      <c r="D14" s="10" t="s">
        <v>396</v>
      </c>
      <c r="E14" s="10" t="s">
        <v>397</v>
      </c>
      <c r="F14" s="10" t="s">
        <v>395</v>
      </c>
      <c r="G14" s="10" t="s">
        <v>394</v>
      </c>
      <c r="H14" s="10" t="s">
        <v>398</v>
      </c>
      <c r="I14" s="51"/>
      <c r="J14" s="113">
        <v>35</v>
      </c>
      <c r="K14" s="68"/>
    </row>
    <row r="15" spans="1:12" x14ac:dyDescent="0.35">
      <c r="A15" s="299" t="s">
        <v>374</v>
      </c>
      <c r="B15" s="300"/>
      <c r="C15" s="300"/>
      <c r="D15" s="300"/>
      <c r="E15" s="300"/>
      <c r="F15" s="300"/>
      <c r="G15" s="300"/>
      <c r="H15" s="300"/>
      <c r="I15" s="301"/>
      <c r="J15" s="114">
        <f>J14+J13+J12+J11+J10+J9+J8</f>
        <v>100</v>
      </c>
      <c r="L15" s="88"/>
    </row>
    <row r="16" spans="1:12" ht="15.95" customHeight="1" x14ac:dyDescent="0.35">
      <c r="A16" s="103"/>
      <c r="B16" s="103"/>
      <c r="C16" s="54"/>
      <c r="D16" s="103"/>
      <c r="E16" s="103"/>
      <c r="F16" s="103"/>
      <c r="G16" s="103"/>
      <c r="H16" s="103"/>
      <c r="I16" s="104"/>
    </row>
    <row r="17" spans="1:11" ht="21" customHeight="1" x14ac:dyDescent="0.35">
      <c r="A17" s="302"/>
      <c r="B17" s="302"/>
      <c r="C17" s="303" t="s">
        <v>453</v>
      </c>
      <c r="D17" s="303"/>
      <c r="E17" s="303"/>
      <c r="F17" s="303"/>
      <c r="G17" s="303"/>
      <c r="H17" s="304"/>
      <c r="I17" s="305" t="s">
        <v>445</v>
      </c>
      <c r="J17" s="304"/>
      <c r="K17" s="105" t="s">
        <v>454</v>
      </c>
    </row>
    <row r="18" spans="1:11" s="108" customFormat="1" ht="21" customHeight="1" x14ac:dyDescent="0.3">
      <c r="A18" s="289"/>
      <c r="B18" s="289"/>
      <c r="C18" s="290" t="s">
        <v>459</v>
      </c>
      <c r="D18" s="290"/>
      <c r="E18" s="290"/>
      <c r="F18" s="290"/>
      <c r="G18" s="290"/>
      <c r="H18" s="291"/>
      <c r="I18" s="292"/>
      <c r="J18" s="293"/>
      <c r="K18" s="107"/>
    </row>
    <row r="19" spans="1:11" s="108" customFormat="1" ht="21" customHeight="1" x14ac:dyDescent="0.3">
      <c r="A19" s="289"/>
      <c r="B19" s="289"/>
      <c r="C19" s="290" t="s">
        <v>460</v>
      </c>
      <c r="D19" s="290"/>
      <c r="E19" s="290"/>
      <c r="F19" s="290"/>
      <c r="G19" s="290"/>
      <c r="H19" s="291"/>
      <c r="I19" s="292"/>
      <c r="J19" s="293"/>
      <c r="K19" s="107"/>
    </row>
    <row r="20" spans="1:11" s="108" customFormat="1" ht="21" customHeight="1" x14ac:dyDescent="0.3">
      <c r="A20" s="289"/>
      <c r="B20" s="289"/>
      <c r="C20" s="290" t="s">
        <v>461</v>
      </c>
      <c r="D20" s="290"/>
      <c r="E20" s="290"/>
      <c r="F20" s="290"/>
      <c r="G20" s="290"/>
      <c r="H20" s="291"/>
      <c r="I20" s="292"/>
      <c r="J20" s="293"/>
      <c r="K20" s="107"/>
    </row>
    <row r="21" spans="1:11" s="108" customFormat="1" ht="21" customHeight="1" x14ac:dyDescent="0.3">
      <c r="A21" s="289"/>
      <c r="B21" s="289"/>
      <c r="C21" s="290" t="s">
        <v>462</v>
      </c>
      <c r="D21" s="290"/>
      <c r="E21" s="290"/>
      <c r="F21" s="290"/>
      <c r="G21" s="290"/>
      <c r="H21" s="291"/>
      <c r="I21" s="292"/>
      <c r="J21" s="293"/>
      <c r="K21" s="107"/>
    </row>
    <row r="22" spans="1:11" s="108" customFormat="1" ht="21" customHeight="1" x14ac:dyDescent="0.3">
      <c r="A22" s="289"/>
      <c r="B22" s="289"/>
      <c r="C22" s="290" t="s">
        <v>463</v>
      </c>
      <c r="D22" s="290"/>
      <c r="E22" s="290"/>
      <c r="F22" s="290"/>
      <c r="G22" s="290"/>
      <c r="H22" s="291"/>
      <c r="I22" s="292"/>
      <c r="J22" s="293"/>
      <c r="K22" s="107"/>
    </row>
    <row r="23" spans="1:11" s="108" customFormat="1" ht="21" customHeight="1" x14ac:dyDescent="0.3">
      <c r="A23" s="289"/>
      <c r="B23" s="289"/>
      <c r="C23" s="290" t="s">
        <v>464</v>
      </c>
      <c r="D23" s="290"/>
      <c r="E23" s="290"/>
      <c r="F23" s="290"/>
      <c r="G23" s="290"/>
      <c r="H23" s="291"/>
      <c r="I23" s="292"/>
      <c r="J23" s="293"/>
      <c r="K23" s="107"/>
    </row>
    <row r="24" spans="1:11" s="108" customFormat="1" ht="21" customHeight="1" x14ac:dyDescent="0.3">
      <c r="A24" s="289"/>
      <c r="B24" s="289"/>
      <c r="C24" s="290" t="s">
        <v>465</v>
      </c>
      <c r="D24" s="290"/>
      <c r="E24" s="290"/>
      <c r="F24" s="290"/>
      <c r="G24" s="290"/>
      <c r="H24" s="291"/>
      <c r="I24" s="292"/>
      <c r="J24" s="293"/>
      <c r="K24" s="109"/>
    </row>
    <row r="25" spans="1:11" s="108" customFormat="1" ht="21" customHeight="1" x14ac:dyDescent="0.3">
      <c r="A25" s="289"/>
      <c r="B25" s="289"/>
      <c r="C25" s="290" t="s">
        <v>466</v>
      </c>
      <c r="D25" s="290"/>
      <c r="E25" s="290"/>
      <c r="F25" s="290"/>
      <c r="G25" s="290"/>
      <c r="H25" s="291"/>
      <c r="I25" s="292"/>
      <c r="J25" s="293"/>
      <c r="K25" s="109"/>
    </row>
    <row r="26" spans="1:11" s="108" customFormat="1" ht="21" customHeight="1" x14ac:dyDescent="0.3">
      <c r="A26" s="289"/>
      <c r="B26" s="289"/>
      <c r="C26" s="290" t="s">
        <v>467</v>
      </c>
      <c r="D26" s="290"/>
      <c r="E26" s="290"/>
      <c r="F26" s="290"/>
      <c r="G26" s="290"/>
      <c r="H26" s="291"/>
      <c r="I26" s="292"/>
      <c r="J26" s="293"/>
      <c r="K26" s="109"/>
    </row>
    <row r="27" spans="1:11" s="108" customFormat="1" ht="21" customHeight="1" x14ac:dyDescent="0.3">
      <c r="A27" s="289"/>
      <c r="B27" s="289"/>
      <c r="C27" s="290" t="s">
        <v>468</v>
      </c>
      <c r="D27" s="290"/>
      <c r="E27" s="290"/>
      <c r="F27" s="290"/>
      <c r="G27" s="290"/>
      <c r="H27" s="291"/>
      <c r="I27" s="292"/>
      <c r="J27" s="293"/>
      <c r="K27" s="107"/>
    </row>
    <row r="28" spans="1:11" s="108" customFormat="1" ht="21" customHeight="1" x14ac:dyDescent="0.3">
      <c r="A28" s="289"/>
      <c r="B28" s="289"/>
      <c r="C28" s="290" t="s">
        <v>469</v>
      </c>
      <c r="D28" s="290"/>
      <c r="E28" s="290"/>
      <c r="F28" s="290"/>
      <c r="G28" s="290"/>
      <c r="H28" s="291"/>
      <c r="I28" s="292"/>
      <c r="J28" s="293"/>
      <c r="K28" s="107"/>
    </row>
    <row r="29" spans="1:11" s="108" customFormat="1" ht="21" customHeight="1" x14ac:dyDescent="0.3">
      <c r="A29" s="289"/>
      <c r="B29" s="289"/>
      <c r="C29" s="290" t="s">
        <v>470</v>
      </c>
      <c r="D29" s="290"/>
      <c r="E29" s="290"/>
      <c r="F29" s="290"/>
      <c r="G29" s="290"/>
      <c r="H29" s="291"/>
      <c r="I29" s="292"/>
      <c r="J29" s="293"/>
      <c r="K29" s="107"/>
    </row>
    <row r="30" spans="1:11" s="108" customFormat="1" ht="21" customHeight="1" x14ac:dyDescent="0.3">
      <c r="A30" s="106"/>
      <c r="B30" s="106"/>
      <c r="C30" s="290" t="s">
        <v>471</v>
      </c>
      <c r="D30" s="290"/>
      <c r="E30" s="290"/>
      <c r="F30" s="290"/>
      <c r="G30" s="290"/>
      <c r="H30" s="291"/>
      <c r="I30" s="292"/>
      <c r="J30" s="293"/>
      <c r="K30" s="107"/>
    </row>
    <row r="31" spans="1:11" s="108" customFormat="1" ht="21" customHeight="1" x14ac:dyDescent="0.3">
      <c r="A31" s="106"/>
      <c r="B31" s="106"/>
      <c r="C31" s="290" t="s">
        <v>472</v>
      </c>
      <c r="D31" s="290"/>
      <c r="E31" s="290"/>
      <c r="F31" s="290"/>
      <c r="G31" s="290"/>
      <c r="H31" s="291"/>
      <c r="I31" s="292"/>
      <c r="J31" s="293"/>
      <c r="K31" s="107"/>
    </row>
    <row r="32" spans="1:11" s="108" customFormat="1" ht="21" customHeight="1" x14ac:dyDescent="0.3">
      <c r="A32" s="106"/>
      <c r="B32" s="106"/>
      <c r="C32" s="290" t="s">
        <v>473</v>
      </c>
      <c r="D32" s="290"/>
      <c r="E32" s="290"/>
      <c r="F32" s="290"/>
      <c r="G32" s="290"/>
      <c r="H32" s="291"/>
      <c r="I32" s="292"/>
      <c r="J32" s="293"/>
      <c r="K32" s="107"/>
    </row>
    <row r="33" spans="1:11" s="108" customFormat="1" ht="21" customHeight="1" x14ac:dyDescent="0.3">
      <c r="A33" s="106"/>
      <c r="B33" s="106"/>
      <c r="C33" s="290" t="s">
        <v>474</v>
      </c>
      <c r="D33" s="290"/>
      <c r="E33" s="290"/>
      <c r="F33" s="290"/>
      <c r="G33" s="290"/>
      <c r="H33" s="291"/>
      <c r="I33" s="292"/>
      <c r="J33" s="293"/>
      <c r="K33" s="107"/>
    </row>
    <row r="34" spans="1:11" s="108" customFormat="1" ht="21" customHeight="1" x14ac:dyDescent="0.3">
      <c r="A34" s="106"/>
      <c r="B34" s="106"/>
      <c r="C34" s="290" t="s">
        <v>475</v>
      </c>
      <c r="D34" s="290"/>
      <c r="E34" s="290"/>
      <c r="F34" s="290"/>
      <c r="G34" s="290"/>
      <c r="H34" s="291"/>
      <c r="I34" s="292"/>
      <c r="J34" s="293"/>
      <c r="K34" s="107"/>
    </row>
    <row r="35" spans="1:11" s="108" customFormat="1" ht="21" customHeight="1" x14ac:dyDescent="0.3">
      <c r="A35" s="106"/>
      <c r="B35" s="106"/>
      <c r="C35" s="290" t="s">
        <v>476</v>
      </c>
      <c r="D35" s="290"/>
      <c r="E35" s="290"/>
      <c r="F35" s="290"/>
      <c r="G35" s="290"/>
      <c r="H35" s="291"/>
      <c r="I35" s="292"/>
      <c r="J35" s="293"/>
      <c r="K35" s="107"/>
    </row>
    <row r="36" spans="1:11" s="108" customFormat="1" ht="21" customHeight="1" x14ac:dyDescent="0.3">
      <c r="A36" s="106"/>
      <c r="B36" s="106"/>
      <c r="C36" s="290" t="s">
        <v>477</v>
      </c>
      <c r="D36" s="290"/>
      <c r="E36" s="290"/>
      <c r="F36" s="290"/>
      <c r="G36" s="290"/>
      <c r="H36" s="291"/>
      <c r="I36" s="292"/>
      <c r="J36" s="293"/>
      <c r="K36" s="107"/>
    </row>
    <row r="37" spans="1:11" s="108" customFormat="1" ht="21" customHeight="1" x14ac:dyDescent="0.3">
      <c r="A37" s="106"/>
      <c r="B37" s="106"/>
      <c r="C37" s="290" t="s">
        <v>478</v>
      </c>
      <c r="D37" s="290"/>
      <c r="E37" s="290"/>
      <c r="F37" s="290"/>
      <c r="G37" s="290"/>
      <c r="H37" s="291"/>
      <c r="I37" s="292"/>
      <c r="J37" s="293"/>
      <c r="K37" s="107"/>
    </row>
    <row r="38" spans="1:11" s="108" customFormat="1" ht="21" customHeight="1" x14ac:dyDescent="0.3">
      <c r="A38" s="106"/>
      <c r="B38" s="106"/>
      <c r="C38" s="290" t="s">
        <v>479</v>
      </c>
      <c r="D38" s="290"/>
      <c r="E38" s="290"/>
      <c r="F38" s="290"/>
      <c r="G38" s="290"/>
      <c r="H38" s="291"/>
      <c r="I38" s="292"/>
      <c r="J38" s="293"/>
      <c r="K38" s="107"/>
    </row>
    <row r="39" spans="1:11" s="108" customFormat="1" ht="21" customHeight="1" x14ac:dyDescent="0.3">
      <c r="A39" s="106"/>
      <c r="B39" s="106"/>
      <c r="C39" s="290" t="s">
        <v>480</v>
      </c>
      <c r="D39" s="290"/>
      <c r="E39" s="290"/>
      <c r="F39" s="290"/>
      <c r="G39" s="290"/>
      <c r="H39" s="291"/>
      <c r="I39" s="292"/>
      <c r="J39" s="293"/>
      <c r="K39" s="107"/>
    </row>
    <row r="40" spans="1:11" s="108" customFormat="1" ht="21" customHeight="1" x14ac:dyDescent="0.3">
      <c r="A40" s="106"/>
      <c r="B40" s="106"/>
      <c r="C40" s="290" t="s">
        <v>481</v>
      </c>
      <c r="D40" s="290"/>
      <c r="E40" s="290"/>
      <c r="F40" s="290"/>
      <c r="G40" s="290"/>
      <c r="H40" s="291"/>
      <c r="I40" s="292"/>
      <c r="J40" s="293"/>
      <c r="K40" s="107"/>
    </row>
    <row r="41" spans="1:11" s="108" customFormat="1" ht="21" customHeight="1" x14ac:dyDescent="0.3">
      <c r="A41" s="106"/>
      <c r="B41" s="106"/>
      <c r="C41" s="290" t="s">
        <v>482</v>
      </c>
      <c r="D41" s="290"/>
      <c r="E41" s="290"/>
      <c r="F41" s="290"/>
      <c r="G41" s="290"/>
      <c r="H41" s="291"/>
      <c r="I41" s="292"/>
      <c r="J41" s="293"/>
      <c r="K41" s="107"/>
    </row>
    <row r="42" spans="1:11" s="108" customFormat="1" ht="21" customHeight="1" x14ac:dyDescent="0.3">
      <c r="A42" s="106"/>
      <c r="B42" s="106"/>
      <c r="C42" s="290" t="s">
        <v>483</v>
      </c>
      <c r="D42" s="290"/>
      <c r="E42" s="290"/>
      <c r="F42" s="290"/>
      <c r="G42" s="290"/>
      <c r="H42" s="291"/>
      <c r="I42" s="292"/>
      <c r="J42" s="293"/>
      <c r="K42" s="107"/>
    </row>
    <row r="43" spans="1:11" s="108" customFormat="1" ht="21" customHeight="1" x14ac:dyDescent="0.3">
      <c r="A43" s="106"/>
      <c r="B43" s="106"/>
      <c r="C43" s="290" t="s">
        <v>484</v>
      </c>
      <c r="D43" s="290"/>
      <c r="E43" s="290"/>
      <c r="F43" s="290"/>
      <c r="G43" s="290"/>
      <c r="H43" s="291"/>
      <c r="I43" s="292"/>
      <c r="J43" s="293"/>
      <c r="K43" s="107"/>
    </row>
    <row r="44" spans="1:11" s="108" customFormat="1" ht="21" customHeight="1" x14ac:dyDescent="0.3">
      <c r="A44" s="106"/>
      <c r="B44" s="106"/>
      <c r="C44" s="290" t="s">
        <v>485</v>
      </c>
      <c r="D44" s="290"/>
      <c r="E44" s="290"/>
      <c r="F44" s="290"/>
      <c r="G44" s="290"/>
      <c r="H44" s="291"/>
      <c r="I44" s="292"/>
      <c r="J44" s="293"/>
      <c r="K44" s="107"/>
    </row>
    <row r="45" spans="1:11" s="108" customFormat="1" ht="21" customHeight="1" x14ac:dyDescent="0.3">
      <c r="A45" s="106"/>
      <c r="B45" s="106"/>
      <c r="C45" s="290" t="s">
        <v>486</v>
      </c>
      <c r="D45" s="290"/>
      <c r="E45" s="290"/>
      <c r="F45" s="290"/>
      <c r="G45" s="290"/>
      <c r="H45" s="291"/>
      <c r="I45" s="292"/>
      <c r="J45" s="293"/>
      <c r="K45" s="107"/>
    </row>
    <row r="46" spans="1:11" s="108" customFormat="1" ht="21" customHeight="1" x14ac:dyDescent="0.3">
      <c r="A46" s="106"/>
      <c r="B46" s="106"/>
      <c r="C46" s="290" t="s">
        <v>487</v>
      </c>
      <c r="D46" s="290"/>
      <c r="E46" s="290"/>
      <c r="F46" s="290"/>
      <c r="G46" s="290"/>
      <c r="H46" s="291"/>
      <c r="I46" s="292"/>
      <c r="J46" s="293"/>
      <c r="K46" s="107"/>
    </row>
    <row r="47" spans="1:11" s="108" customFormat="1" ht="21" customHeight="1" x14ac:dyDescent="0.3">
      <c r="A47" s="106"/>
      <c r="B47" s="106"/>
      <c r="C47" s="290" t="s">
        <v>488</v>
      </c>
      <c r="D47" s="290"/>
      <c r="E47" s="290"/>
      <c r="F47" s="290"/>
      <c r="G47" s="290"/>
      <c r="H47" s="291"/>
      <c r="I47" s="292"/>
      <c r="J47" s="293"/>
      <c r="K47" s="107"/>
    </row>
    <row r="48" spans="1:11" s="108" customFormat="1" ht="21" customHeight="1" x14ac:dyDescent="0.3">
      <c r="A48" s="106"/>
      <c r="B48" s="106"/>
      <c r="C48" s="290" t="s">
        <v>495</v>
      </c>
      <c r="D48" s="290"/>
      <c r="E48" s="290"/>
      <c r="F48" s="290"/>
      <c r="G48" s="290"/>
      <c r="H48" s="291"/>
      <c r="I48" s="292"/>
      <c r="J48" s="293"/>
      <c r="K48" s="107"/>
    </row>
    <row r="49" spans="1:11" s="108" customFormat="1" ht="21" customHeight="1" x14ac:dyDescent="0.3">
      <c r="A49" s="106"/>
      <c r="B49" s="106"/>
      <c r="C49" s="290" t="s">
        <v>489</v>
      </c>
      <c r="D49" s="290"/>
      <c r="E49" s="290"/>
      <c r="F49" s="290"/>
      <c r="G49" s="290"/>
      <c r="H49" s="291"/>
      <c r="I49" s="292"/>
      <c r="J49" s="293"/>
      <c r="K49" s="107"/>
    </row>
    <row r="50" spans="1:11" s="108" customFormat="1" ht="21" customHeight="1" x14ac:dyDescent="0.3">
      <c r="A50" s="106"/>
      <c r="B50" s="106"/>
      <c r="C50" s="290" t="s">
        <v>490</v>
      </c>
      <c r="D50" s="290"/>
      <c r="E50" s="290"/>
      <c r="F50" s="290"/>
      <c r="G50" s="290"/>
      <c r="H50" s="291"/>
      <c r="I50" s="292"/>
      <c r="J50" s="293"/>
      <c r="K50" s="107"/>
    </row>
    <row r="51" spans="1:11" s="108" customFormat="1" ht="21" customHeight="1" x14ac:dyDescent="0.3">
      <c r="A51" s="106"/>
      <c r="B51" s="106"/>
      <c r="C51" s="290" t="s">
        <v>491</v>
      </c>
      <c r="D51" s="290"/>
      <c r="E51" s="290"/>
      <c r="F51" s="290"/>
      <c r="G51" s="290"/>
      <c r="H51" s="291"/>
      <c r="I51" s="292"/>
      <c r="J51" s="293"/>
      <c r="K51" s="107"/>
    </row>
    <row r="52" spans="1:11" s="108" customFormat="1" ht="21" customHeight="1" x14ac:dyDescent="0.3">
      <c r="A52" s="106"/>
      <c r="B52" s="106"/>
      <c r="C52" s="290" t="s">
        <v>492</v>
      </c>
      <c r="D52" s="290"/>
      <c r="E52" s="290"/>
      <c r="F52" s="290"/>
      <c r="G52" s="290"/>
      <c r="H52" s="291"/>
      <c r="I52" s="292"/>
      <c r="J52" s="293"/>
      <c r="K52" s="107"/>
    </row>
    <row r="53" spans="1:11" s="108" customFormat="1" ht="21" customHeight="1" x14ac:dyDescent="0.3">
      <c r="A53" s="106"/>
      <c r="B53" s="106"/>
      <c r="C53" s="290" t="s">
        <v>493</v>
      </c>
      <c r="D53" s="290"/>
      <c r="E53" s="290"/>
      <c r="F53" s="290"/>
      <c r="G53" s="290"/>
      <c r="H53" s="291"/>
      <c r="I53" s="292"/>
      <c r="J53" s="293"/>
      <c r="K53" s="107"/>
    </row>
    <row r="54" spans="1:11" s="108" customFormat="1" ht="21" customHeight="1" x14ac:dyDescent="0.3">
      <c r="A54" s="289"/>
      <c r="B54" s="289"/>
      <c r="C54" s="290" t="s">
        <v>494</v>
      </c>
      <c r="D54" s="290"/>
      <c r="E54" s="290"/>
      <c r="F54" s="290"/>
      <c r="G54" s="290"/>
      <c r="H54" s="291"/>
      <c r="I54" s="292"/>
      <c r="J54" s="293"/>
      <c r="K54" s="109"/>
    </row>
    <row r="55" spans="1:11" s="108" customFormat="1" ht="21" customHeight="1" x14ac:dyDescent="0.3">
      <c r="A55" s="289"/>
      <c r="B55" s="289"/>
      <c r="C55" s="290" t="s">
        <v>495</v>
      </c>
      <c r="D55" s="290"/>
      <c r="E55" s="290"/>
      <c r="F55" s="290"/>
      <c r="G55" s="290"/>
      <c r="H55" s="291"/>
      <c r="I55" s="292"/>
      <c r="J55" s="293"/>
      <c r="K55" s="109"/>
    </row>
    <row r="56" spans="1:11" s="108" customFormat="1" ht="21" customHeight="1" x14ac:dyDescent="0.3">
      <c r="A56" s="289"/>
      <c r="B56" s="289"/>
      <c r="C56" s="290" t="s">
        <v>496</v>
      </c>
      <c r="D56" s="290"/>
      <c r="E56" s="290"/>
      <c r="F56" s="290"/>
      <c r="G56" s="290"/>
      <c r="H56" s="291"/>
      <c r="I56" s="292"/>
      <c r="J56" s="293"/>
      <c r="K56" s="109"/>
    </row>
    <row r="57" spans="1:11" s="108" customFormat="1" ht="21" customHeight="1" x14ac:dyDescent="0.3">
      <c r="A57" s="289"/>
      <c r="B57" s="289"/>
      <c r="C57" s="290" t="s">
        <v>497</v>
      </c>
      <c r="D57" s="290"/>
      <c r="E57" s="290"/>
      <c r="F57" s="290"/>
      <c r="G57" s="290"/>
      <c r="H57" s="291"/>
      <c r="I57" s="292"/>
      <c r="J57" s="293"/>
      <c r="K57" s="109"/>
    </row>
    <row r="58" spans="1:11" s="108" customFormat="1" ht="21" customHeight="1" x14ac:dyDescent="0.3">
      <c r="A58" s="289"/>
      <c r="B58" s="289"/>
      <c r="C58" s="290" t="s">
        <v>498</v>
      </c>
      <c r="D58" s="290"/>
      <c r="E58" s="290"/>
      <c r="F58" s="290"/>
      <c r="G58" s="290"/>
      <c r="H58" s="291"/>
      <c r="I58" s="292"/>
      <c r="J58" s="293"/>
      <c r="K58" s="109"/>
    </row>
    <row r="59" spans="1:11" s="108" customFormat="1" ht="21" customHeight="1" x14ac:dyDescent="0.3">
      <c r="A59" s="289"/>
      <c r="B59" s="289"/>
      <c r="C59" s="290" t="s">
        <v>499</v>
      </c>
      <c r="D59" s="290"/>
      <c r="E59" s="290"/>
      <c r="F59" s="290"/>
      <c r="G59" s="290"/>
      <c r="H59" s="291"/>
      <c r="I59" s="292"/>
      <c r="J59" s="293"/>
      <c r="K59" s="109"/>
    </row>
    <row r="60" spans="1:11" s="108" customFormat="1" ht="21" customHeight="1" x14ac:dyDescent="0.3">
      <c r="A60" s="289"/>
      <c r="B60" s="289"/>
      <c r="C60" s="290" t="s">
        <v>500</v>
      </c>
      <c r="D60" s="290"/>
      <c r="E60" s="290"/>
      <c r="F60" s="290"/>
      <c r="G60" s="290"/>
      <c r="H60" s="291"/>
      <c r="I60" s="292"/>
      <c r="J60" s="293"/>
      <c r="K60" s="109"/>
    </row>
  </sheetData>
  <mergeCells count="127">
    <mergeCell ref="I53:J53"/>
    <mergeCell ref="C51:H51"/>
    <mergeCell ref="C52:H52"/>
    <mergeCell ref="I45:J45"/>
    <mergeCell ref="I46:J46"/>
    <mergeCell ref="I47:J47"/>
    <mergeCell ref="I48:J48"/>
    <mergeCell ref="I49:J49"/>
    <mergeCell ref="C53:H53"/>
    <mergeCell ref="C47:H47"/>
    <mergeCell ref="A28:B28"/>
    <mergeCell ref="C28:H28"/>
    <mergeCell ref="I28:J28"/>
    <mergeCell ref="I39:J39"/>
    <mergeCell ref="I40:J40"/>
    <mergeCell ref="I41:J41"/>
    <mergeCell ref="I42:J42"/>
    <mergeCell ref="I43:J43"/>
    <mergeCell ref="I44:J44"/>
    <mergeCell ref="C43:H43"/>
    <mergeCell ref="C44:H44"/>
    <mergeCell ref="A29:B29"/>
    <mergeCell ref="C29:H2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A25:B25"/>
    <mergeCell ref="C25:H25"/>
    <mergeCell ref="I25:J25"/>
    <mergeCell ref="A26:B26"/>
    <mergeCell ref="C26:H26"/>
    <mergeCell ref="I26:J26"/>
    <mergeCell ref="A27:B27"/>
    <mergeCell ref="C27:H27"/>
    <mergeCell ref="I27:J27"/>
    <mergeCell ref="A23:B23"/>
    <mergeCell ref="C23:H23"/>
    <mergeCell ref="I23:J23"/>
    <mergeCell ref="A24:B24"/>
    <mergeCell ref="C24:H24"/>
    <mergeCell ref="I24:J24"/>
    <mergeCell ref="C21:H21"/>
    <mergeCell ref="I21:J21"/>
    <mergeCell ref="A22:B22"/>
    <mergeCell ref="C22:H22"/>
    <mergeCell ref="I22:J22"/>
    <mergeCell ref="A21:B21"/>
    <mergeCell ref="A19:B19"/>
    <mergeCell ref="C19:H19"/>
    <mergeCell ref="I19:J19"/>
    <mergeCell ref="A20:B20"/>
    <mergeCell ref="C20:H20"/>
    <mergeCell ref="I20:J20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L5:L6"/>
    <mergeCell ref="A7:H7"/>
    <mergeCell ref="A15:I15"/>
    <mergeCell ref="A17:B17"/>
    <mergeCell ref="C17:H17"/>
    <mergeCell ref="I17:J17"/>
    <mergeCell ref="A18:B18"/>
    <mergeCell ref="C18:H18"/>
    <mergeCell ref="I18:J18"/>
    <mergeCell ref="A11:B11"/>
    <mergeCell ref="A12:B12"/>
    <mergeCell ref="A13:B13"/>
    <mergeCell ref="A8:B8"/>
    <mergeCell ref="A9:B9"/>
    <mergeCell ref="A14:B14"/>
    <mergeCell ref="A10:B10"/>
    <mergeCell ref="A54:B54"/>
    <mergeCell ref="C54:H54"/>
    <mergeCell ref="I54:J54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8:H48"/>
    <mergeCell ref="C49:H49"/>
    <mergeCell ref="C50:H50"/>
    <mergeCell ref="C45:H45"/>
    <mergeCell ref="C46:H46"/>
    <mergeCell ref="I50:J50"/>
    <mergeCell ref="I51:J51"/>
    <mergeCell ref="I52:J52"/>
    <mergeCell ref="A60:B60"/>
    <mergeCell ref="C60:H60"/>
    <mergeCell ref="I60:J60"/>
    <mergeCell ref="A58:B58"/>
    <mergeCell ref="C58:H58"/>
    <mergeCell ref="I58:J58"/>
    <mergeCell ref="A55:B55"/>
    <mergeCell ref="C55:H55"/>
    <mergeCell ref="I55:J55"/>
    <mergeCell ref="A56:B56"/>
    <mergeCell ref="A59:B59"/>
    <mergeCell ref="C59:H59"/>
    <mergeCell ref="I59:J59"/>
    <mergeCell ref="A57:B57"/>
    <mergeCell ref="C57:H57"/>
    <mergeCell ref="I57:J57"/>
    <mergeCell ref="C56:H56"/>
    <mergeCell ref="I56:J56"/>
  </mergeCells>
  <pageMargins left="0.25" right="0.25" top="0.75" bottom="0.75" header="0.3" footer="0.3"/>
  <pageSetup paperSize="9" scale="74" fitToHeight="0" orientation="landscape" r:id="rId1"/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8"/>
  <sheetViews>
    <sheetView view="pageBreakPreview" zoomScaleNormal="80" workbookViewId="0">
      <selection activeCell="E20" sqref="E20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7" t="s">
        <v>501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2" x14ac:dyDescent="0.35">
      <c r="A2" s="308" t="s">
        <v>373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2" x14ac:dyDescent="0.35">
      <c r="A3" s="309" t="s">
        <v>323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2" x14ac:dyDescent="0.35">
      <c r="A4" s="310" t="s">
        <v>324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91"/>
    </row>
    <row r="5" spans="1:12" x14ac:dyDescent="0.35">
      <c r="A5" s="229" t="s">
        <v>318</v>
      </c>
      <c r="B5" s="229"/>
      <c r="C5" s="229"/>
      <c r="D5" s="228" t="s">
        <v>319</v>
      </c>
      <c r="E5" s="228"/>
      <c r="F5" s="228"/>
      <c r="G5" s="228"/>
      <c r="H5" s="228"/>
      <c r="I5" s="311" t="s">
        <v>320</v>
      </c>
      <c r="J5" s="313" t="s">
        <v>321</v>
      </c>
      <c r="K5" s="314" t="s">
        <v>322</v>
      </c>
      <c r="L5" s="294" t="s">
        <v>303</v>
      </c>
    </row>
    <row r="6" spans="1:12" x14ac:dyDescent="0.35">
      <c r="A6" s="229"/>
      <c r="B6" s="229"/>
      <c r="C6" s="229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2"/>
      <c r="J6" s="254"/>
      <c r="K6" s="315"/>
      <c r="L6" s="295"/>
    </row>
    <row r="7" spans="1:12" x14ac:dyDescent="0.35">
      <c r="A7" s="296" t="s">
        <v>369</v>
      </c>
      <c r="B7" s="297"/>
      <c r="C7" s="297"/>
      <c r="D7" s="297"/>
      <c r="E7" s="297"/>
      <c r="F7" s="297"/>
      <c r="G7" s="297"/>
      <c r="H7" s="298"/>
      <c r="I7" s="92"/>
      <c r="J7" s="70">
        <f>J8+J14+J18+J22</f>
        <v>100</v>
      </c>
      <c r="K7" s="70"/>
      <c r="L7" s="88" t="s">
        <v>306</v>
      </c>
    </row>
    <row r="8" spans="1:12" ht="30.95" customHeight="1" x14ac:dyDescent="0.35">
      <c r="A8" s="99">
        <v>1</v>
      </c>
      <c r="B8" s="316" t="s">
        <v>387</v>
      </c>
      <c r="C8" s="316"/>
      <c r="D8" s="316"/>
      <c r="E8" s="316"/>
      <c r="F8" s="316"/>
      <c r="G8" s="316"/>
      <c r="H8" s="317"/>
      <c r="I8" s="100"/>
      <c r="J8" s="101">
        <v>35</v>
      </c>
      <c r="K8" s="101"/>
      <c r="L8" s="6"/>
    </row>
    <row r="9" spans="1:12" ht="51.95" customHeight="1" x14ac:dyDescent="0.35">
      <c r="A9" s="306">
        <v>1.1000000000000001</v>
      </c>
      <c r="B9" s="306"/>
      <c r="C9" s="102" t="s">
        <v>407</v>
      </c>
      <c r="D9" s="10" t="s">
        <v>412</v>
      </c>
      <c r="E9" s="10" t="s">
        <v>411</v>
      </c>
      <c r="F9" s="10" t="s">
        <v>410</v>
      </c>
      <c r="G9" s="10" t="s">
        <v>409</v>
      </c>
      <c r="H9" s="10" t="s">
        <v>408</v>
      </c>
      <c r="I9" s="51"/>
      <c r="J9" s="71">
        <v>15</v>
      </c>
      <c r="K9" s="68"/>
      <c r="L9" s="6"/>
    </row>
    <row r="10" spans="1:12" ht="54.95" customHeight="1" x14ac:dyDescent="0.35">
      <c r="A10" s="306">
        <v>1.2</v>
      </c>
      <c r="B10" s="306"/>
      <c r="C10" s="102" t="s">
        <v>585</v>
      </c>
      <c r="D10" s="10" t="s">
        <v>416</v>
      </c>
      <c r="E10" s="10" t="s">
        <v>415</v>
      </c>
      <c r="F10" s="10" t="s">
        <v>401</v>
      </c>
      <c r="G10" s="10" t="s">
        <v>414</v>
      </c>
      <c r="H10" s="10" t="s">
        <v>402</v>
      </c>
      <c r="I10" s="51"/>
      <c r="J10" s="71">
        <v>5</v>
      </c>
      <c r="K10" s="68"/>
      <c r="L10" s="6"/>
    </row>
    <row r="11" spans="1:12" ht="51.95" customHeight="1" x14ac:dyDescent="0.35">
      <c r="A11" s="306">
        <v>1.3</v>
      </c>
      <c r="B11" s="306"/>
      <c r="C11" s="102" t="s">
        <v>586</v>
      </c>
      <c r="D11" s="10" t="s">
        <v>420</v>
      </c>
      <c r="E11" s="10" t="s">
        <v>419</v>
      </c>
      <c r="F11" s="10" t="s">
        <v>418</v>
      </c>
      <c r="G11" s="10" t="s">
        <v>417</v>
      </c>
      <c r="H11" s="10" t="s">
        <v>421</v>
      </c>
      <c r="I11" s="51"/>
      <c r="J11" s="71">
        <v>5</v>
      </c>
      <c r="K11" s="68"/>
      <c r="L11" s="6"/>
    </row>
    <row r="12" spans="1:12" ht="36.950000000000003" customHeight="1" x14ac:dyDescent="0.35">
      <c r="A12" s="306">
        <v>1.4</v>
      </c>
      <c r="B12" s="306"/>
      <c r="C12" s="102" t="s">
        <v>413</v>
      </c>
      <c r="D12" s="10" t="s">
        <v>422</v>
      </c>
      <c r="E12" s="10" t="s">
        <v>423</v>
      </c>
      <c r="F12" s="10" t="s">
        <v>424</v>
      </c>
      <c r="G12" s="10" t="s">
        <v>425</v>
      </c>
      <c r="H12" s="10" t="s">
        <v>426</v>
      </c>
      <c r="I12" s="51"/>
      <c r="J12" s="71">
        <v>5</v>
      </c>
      <c r="K12" s="68"/>
      <c r="L12" s="6"/>
    </row>
    <row r="13" spans="1:12" ht="54" customHeight="1" x14ac:dyDescent="0.35">
      <c r="A13" s="306">
        <v>1.5</v>
      </c>
      <c r="B13" s="306"/>
      <c r="C13" s="102" t="s">
        <v>385</v>
      </c>
      <c r="D13" s="10" t="s">
        <v>427</v>
      </c>
      <c r="E13" s="10" t="s">
        <v>428</v>
      </c>
      <c r="F13" s="10" t="s">
        <v>429</v>
      </c>
      <c r="G13" s="10" t="s">
        <v>430</v>
      </c>
      <c r="H13" s="10" t="s">
        <v>431</v>
      </c>
      <c r="I13" s="51"/>
      <c r="J13" s="71">
        <v>5</v>
      </c>
      <c r="K13" s="68"/>
      <c r="L13" s="6"/>
    </row>
    <row r="14" spans="1:12" ht="30.95" customHeight="1" x14ac:dyDescent="0.35">
      <c r="A14" s="99">
        <v>2</v>
      </c>
      <c r="B14" s="316" t="s">
        <v>386</v>
      </c>
      <c r="C14" s="316"/>
      <c r="D14" s="316"/>
      <c r="E14" s="316"/>
      <c r="F14" s="316"/>
      <c r="G14" s="316"/>
      <c r="H14" s="317"/>
      <c r="I14" s="100"/>
      <c r="J14" s="101">
        <v>25</v>
      </c>
      <c r="K14" s="101"/>
      <c r="L14" s="6" t="s">
        <v>308</v>
      </c>
    </row>
    <row r="15" spans="1:12" ht="54.95" customHeight="1" x14ac:dyDescent="0.35">
      <c r="A15" s="306">
        <v>2.1</v>
      </c>
      <c r="B15" s="306"/>
      <c r="C15" s="96" t="s">
        <v>587</v>
      </c>
      <c r="D15" s="10" t="s">
        <v>396</v>
      </c>
      <c r="E15" s="97" t="s">
        <v>401</v>
      </c>
      <c r="F15" s="97" t="s">
        <v>403</v>
      </c>
      <c r="G15" s="10" t="s">
        <v>404</v>
      </c>
      <c r="H15" s="10" t="s">
        <v>400</v>
      </c>
      <c r="I15" s="77"/>
      <c r="J15" s="71">
        <v>10</v>
      </c>
      <c r="K15" s="68"/>
      <c r="L15" s="53"/>
    </row>
    <row r="16" spans="1:12" ht="75" customHeight="1" x14ac:dyDescent="0.35">
      <c r="A16" s="306">
        <v>2.2000000000000002</v>
      </c>
      <c r="B16" s="306"/>
      <c r="C16" s="96" t="s">
        <v>588</v>
      </c>
      <c r="D16" s="10" t="s">
        <v>396</v>
      </c>
      <c r="E16" s="97" t="s">
        <v>401</v>
      </c>
      <c r="F16" s="97" t="s">
        <v>403</v>
      </c>
      <c r="G16" s="10" t="s">
        <v>404</v>
      </c>
      <c r="H16" s="10" t="s">
        <v>400</v>
      </c>
      <c r="I16" s="77"/>
      <c r="J16" s="71">
        <v>5</v>
      </c>
      <c r="K16" s="68"/>
      <c r="L16" s="53"/>
    </row>
    <row r="17" spans="1:12" ht="42" customHeight="1" x14ac:dyDescent="0.35">
      <c r="A17" s="306">
        <v>2.2999999999999998</v>
      </c>
      <c r="B17" s="306"/>
      <c r="C17" s="102" t="s">
        <v>437</v>
      </c>
      <c r="D17" s="10" t="s">
        <v>436</v>
      </c>
      <c r="E17" s="97" t="s">
        <v>435</v>
      </c>
      <c r="F17" s="97" t="s">
        <v>434</v>
      </c>
      <c r="G17" s="10" t="s">
        <v>433</v>
      </c>
      <c r="H17" s="111" t="s">
        <v>432</v>
      </c>
      <c r="I17" s="77"/>
      <c r="J17" s="71">
        <v>10</v>
      </c>
      <c r="K17" s="68"/>
      <c r="L17" s="53"/>
    </row>
    <row r="18" spans="1:12" ht="30.95" customHeight="1" x14ac:dyDescent="0.35">
      <c r="A18" s="99">
        <v>3</v>
      </c>
      <c r="B18" s="316" t="s">
        <v>372</v>
      </c>
      <c r="C18" s="316"/>
      <c r="D18" s="316"/>
      <c r="E18" s="316"/>
      <c r="F18" s="316"/>
      <c r="G18" s="316"/>
      <c r="H18" s="317"/>
      <c r="I18" s="100"/>
      <c r="J18" s="101">
        <v>15</v>
      </c>
      <c r="K18" s="101"/>
      <c r="L18" s="6"/>
    </row>
    <row r="19" spans="1:12" ht="81" customHeight="1" x14ac:dyDescent="0.35">
      <c r="A19" s="306">
        <v>3.1</v>
      </c>
      <c r="B19" s="306"/>
      <c r="C19" s="98" t="s">
        <v>446</v>
      </c>
      <c r="D19" s="90" t="s">
        <v>174</v>
      </c>
      <c r="E19" s="90" t="s">
        <v>175</v>
      </c>
      <c r="F19" s="90" t="s">
        <v>176</v>
      </c>
      <c r="G19" s="90" t="s">
        <v>177</v>
      </c>
      <c r="H19" s="90" t="s">
        <v>178</v>
      </c>
      <c r="I19" s="90"/>
      <c r="J19" s="112" t="s">
        <v>444</v>
      </c>
      <c r="K19" s="68"/>
      <c r="L19" s="6"/>
    </row>
    <row r="20" spans="1:12" ht="147" customHeight="1" x14ac:dyDescent="0.35">
      <c r="A20" s="306">
        <v>3.2</v>
      </c>
      <c r="B20" s="306"/>
      <c r="C20" s="98" t="s">
        <v>370</v>
      </c>
      <c r="D20" s="90" t="s">
        <v>378</v>
      </c>
      <c r="E20" s="90" t="s">
        <v>379</v>
      </c>
      <c r="F20" s="90" t="s">
        <v>380</v>
      </c>
      <c r="G20" s="90" t="s">
        <v>381</v>
      </c>
      <c r="H20" s="90" t="s">
        <v>382</v>
      </c>
      <c r="I20" s="90"/>
      <c r="J20" s="112" t="s">
        <v>444</v>
      </c>
      <c r="K20" s="68"/>
      <c r="L20" s="6"/>
    </row>
    <row r="21" spans="1:12" ht="60.95" customHeight="1" x14ac:dyDescent="0.35">
      <c r="A21" s="306">
        <v>3.3</v>
      </c>
      <c r="B21" s="306"/>
      <c r="C21" s="98" t="s">
        <v>371</v>
      </c>
      <c r="D21" s="10" t="s">
        <v>333</v>
      </c>
      <c r="E21" s="10" t="s">
        <v>331</v>
      </c>
      <c r="F21" s="10" t="s">
        <v>332</v>
      </c>
      <c r="G21" s="10" t="s">
        <v>383</v>
      </c>
      <c r="H21" s="10" t="s">
        <v>384</v>
      </c>
      <c r="I21" s="51"/>
      <c r="J21" s="71">
        <v>5</v>
      </c>
      <c r="K21" s="68"/>
      <c r="L21" s="6"/>
    </row>
    <row r="22" spans="1:12" ht="33" customHeight="1" x14ac:dyDescent="0.35">
      <c r="A22" s="99">
        <v>4</v>
      </c>
      <c r="B22" s="316" t="s">
        <v>443</v>
      </c>
      <c r="C22" s="316"/>
      <c r="D22" s="316" t="s">
        <v>396</v>
      </c>
      <c r="E22" s="316" t="s">
        <v>397</v>
      </c>
      <c r="F22" s="316" t="s">
        <v>395</v>
      </c>
      <c r="G22" s="316" t="s">
        <v>394</v>
      </c>
      <c r="H22" s="317" t="s">
        <v>398</v>
      </c>
      <c r="I22" s="100"/>
      <c r="J22" s="101">
        <v>25</v>
      </c>
      <c r="K22" s="101"/>
      <c r="L22" s="6"/>
    </row>
    <row r="23" spans="1:12" ht="140.1" customHeight="1" x14ac:dyDescent="0.35">
      <c r="A23" s="306">
        <v>4.0999999999999996</v>
      </c>
      <c r="B23" s="306"/>
      <c r="C23" s="98" t="s">
        <v>589</v>
      </c>
      <c r="D23" s="10" t="s">
        <v>396</v>
      </c>
      <c r="E23" s="10" t="s">
        <v>397</v>
      </c>
      <c r="F23" s="10" t="s">
        <v>395</v>
      </c>
      <c r="G23" s="10" t="s">
        <v>394</v>
      </c>
      <c r="H23" s="10" t="s">
        <v>398</v>
      </c>
      <c r="I23" s="51"/>
      <c r="J23" s="71">
        <v>25</v>
      </c>
      <c r="K23" s="68"/>
    </row>
    <row r="24" spans="1:12" x14ac:dyDescent="0.35">
      <c r="A24" s="299" t="s">
        <v>374</v>
      </c>
      <c r="B24" s="300"/>
      <c r="C24" s="300"/>
      <c r="D24" s="300"/>
      <c r="E24" s="300"/>
      <c r="F24" s="300"/>
      <c r="G24" s="300"/>
      <c r="H24" s="300"/>
      <c r="I24" s="301"/>
      <c r="J24" s="70">
        <v>100</v>
      </c>
      <c r="K24" s="70"/>
      <c r="L24" s="88"/>
    </row>
    <row r="25" spans="1:12" ht="15.95" customHeight="1" x14ac:dyDescent="0.35">
      <c r="A25" s="103"/>
      <c r="B25" s="103"/>
      <c r="C25" s="54"/>
      <c r="D25" s="103"/>
      <c r="E25" s="103"/>
      <c r="F25" s="103"/>
      <c r="G25" s="103"/>
      <c r="H25" s="103"/>
      <c r="I25" s="104"/>
    </row>
    <row r="26" spans="1:12" ht="21" customHeight="1" x14ac:dyDescent="0.35">
      <c r="A26" s="302"/>
      <c r="B26" s="302"/>
      <c r="C26" s="303" t="s">
        <v>590</v>
      </c>
      <c r="D26" s="303"/>
      <c r="E26" s="303"/>
      <c r="F26" s="303"/>
      <c r="G26" s="303"/>
      <c r="H26" s="304"/>
      <c r="I26" s="305" t="s">
        <v>445</v>
      </c>
      <c r="J26" s="304"/>
      <c r="K26" s="105" t="s">
        <v>441</v>
      </c>
    </row>
    <row r="27" spans="1:12" s="108" customFormat="1" ht="21" customHeight="1" x14ac:dyDescent="0.3">
      <c r="A27" s="289"/>
      <c r="B27" s="289"/>
      <c r="C27" s="290" t="s">
        <v>388</v>
      </c>
      <c r="D27" s="290"/>
      <c r="E27" s="290"/>
      <c r="F27" s="290"/>
      <c r="G27" s="290"/>
      <c r="H27" s="291"/>
      <c r="I27" s="292"/>
      <c r="J27" s="293"/>
      <c r="K27" s="107"/>
    </row>
    <row r="28" spans="1:12" s="108" customFormat="1" ht="21" customHeight="1" x14ac:dyDescent="0.3">
      <c r="A28" s="289"/>
      <c r="B28" s="289"/>
      <c r="C28" s="290" t="s">
        <v>389</v>
      </c>
      <c r="D28" s="290"/>
      <c r="E28" s="290"/>
      <c r="F28" s="290"/>
      <c r="G28" s="290"/>
      <c r="H28" s="291"/>
      <c r="I28" s="292"/>
      <c r="J28" s="293"/>
      <c r="K28" s="107"/>
    </row>
    <row r="29" spans="1:12" s="108" customFormat="1" ht="21" customHeight="1" x14ac:dyDescent="0.3">
      <c r="A29" s="289"/>
      <c r="B29" s="289"/>
      <c r="C29" s="290" t="s">
        <v>390</v>
      </c>
      <c r="D29" s="290"/>
      <c r="E29" s="290"/>
      <c r="F29" s="290"/>
      <c r="G29" s="290"/>
      <c r="H29" s="291"/>
      <c r="I29" s="292"/>
      <c r="J29" s="293"/>
      <c r="K29" s="107"/>
    </row>
    <row r="30" spans="1:12" s="108" customFormat="1" ht="21" customHeight="1" x14ac:dyDescent="0.3">
      <c r="A30" s="289"/>
      <c r="B30" s="289"/>
      <c r="C30" s="290" t="s">
        <v>399</v>
      </c>
      <c r="D30" s="290"/>
      <c r="E30" s="290"/>
      <c r="F30" s="290"/>
      <c r="G30" s="290"/>
      <c r="H30" s="291"/>
      <c r="I30" s="292"/>
      <c r="J30" s="293"/>
      <c r="K30" s="107"/>
    </row>
    <row r="31" spans="1:12" s="108" customFormat="1" ht="21" customHeight="1" x14ac:dyDescent="0.3">
      <c r="A31" s="289"/>
      <c r="B31" s="289"/>
      <c r="C31" s="290" t="s">
        <v>393</v>
      </c>
      <c r="D31" s="290"/>
      <c r="E31" s="290"/>
      <c r="F31" s="290"/>
      <c r="G31" s="290"/>
      <c r="H31" s="291"/>
      <c r="I31" s="292"/>
      <c r="J31" s="293"/>
      <c r="K31" s="107"/>
    </row>
    <row r="32" spans="1:12" s="108" customFormat="1" ht="21" customHeight="1" x14ac:dyDescent="0.3">
      <c r="A32" s="289"/>
      <c r="B32" s="289"/>
      <c r="C32" s="290" t="s">
        <v>391</v>
      </c>
      <c r="D32" s="290"/>
      <c r="E32" s="290"/>
      <c r="F32" s="290"/>
      <c r="G32" s="290"/>
      <c r="H32" s="291"/>
      <c r="I32" s="292"/>
      <c r="J32" s="293"/>
      <c r="K32" s="107"/>
    </row>
    <row r="33" spans="1:12" s="108" customFormat="1" ht="21" customHeight="1" x14ac:dyDescent="0.3">
      <c r="A33" s="289"/>
      <c r="B33" s="289"/>
      <c r="C33" s="290" t="s">
        <v>442</v>
      </c>
      <c r="D33" s="290"/>
      <c r="E33" s="290"/>
      <c r="F33" s="290"/>
      <c r="G33" s="290"/>
      <c r="H33" s="291"/>
      <c r="I33" s="292"/>
      <c r="J33" s="293"/>
      <c r="K33" s="109"/>
    </row>
    <row r="34" spans="1:12" s="108" customFormat="1" ht="21" customHeight="1" x14ac:dyDescent="0.3">
      <c r="A34" s="289"/>
      <c r="B34" s="289"/>
      <c r="C34" s="290" t="s">
        <v>392</v>
      </c>
      <c r="D34" s="290"/>
      <c r="E34" s="290"/>
      <c r="F34" s="290"/>
      <c r="G34" s="290"/>
      <c r="H34" s="291"/>
      <c r="I34" s="292"/>
      <c r="J34" s="293"/>
      <c r="K34" s="109"/>
    </row>
    <row r="35" spans="1:12" s="108" customFormat="1" ht="21" customHeight="1" x14ac:dyDescent="0.3">
      <c r="A35" s="289"/>
      <c r="B35" s="289"/>
      <c r="C35" s="290" t="s">
        <v>439</v>
      </c>
      <c r="D35" s="290"/>
      <c r="E35" s="290"/>
      <c r="F35" s="290"/>
      <c r="G35" s="290"/>
      <c r="H35" s="291"/>
      <c r="I35" s="292"/>
      <c r="J35" s="293"/>
      <c r="K35" s="109"/>
    </row>
    <row r="36" spans="1:12" s="108" customFormat="1" ht="21" customHeight="1" x14ac:dyDescent="0.3">
      <c r="A36" s="289"/>
      <c r="B36" s="289"/>
      <c r="C36" s="290" t="s">
        <v>440</v>
      </c>
      <c r="D36" s="290"/>
      <c r="E36" s="290"/>
      <c r="F36" s="290"/>
      <c r="G36" s="290"/>
      <c r="H36" s="291"/>
      <c r="I36" s="292"/>
      <c r="J36" s="293"/>
      <c r="K36" s="109"/>
    </row>
    <row r="37" spans="1:12" s="108" customFormat="1" ht="21" customHeight="1" x14ac:dyDescent="0.3">
      <c r="A37" s="289"/>
      <c r="B37" s="289"/>
      <c r="C37" s="290" t="s">
        <v>405</v>
      </c>
      <c r="D37" s="290"/>
      <c r="E37" s="290"/>
      <c r="F37" s="290"/>
      <c r="G37" s="290"/>
      <c r="H37" s="291"/>
      <c r="I37" s="292"/>
      <c r="J37" s="293"/>
      <c r="K37" s="109"/>
      <c r="L37" s="110"/>
    </row>
    <row r="38" spans="1:12" s="108" customFormat="1" ht="21" customHeight="1" x14ac:dyDescent="0.3">
      <c r="A38" s="289"/>
      <c r="B38" s="289"/>
      <c r="C38" s="290" t="s">
        <v>406</v>
      </c>
      <c r="D38" s="290"/>
      <c r="E38" s="290"/>
      <c r="F38" s="290"/>
      <c r="G38" s="290"/>
      <c r="H38" s="291"/>
      <c r="I38" s="292"/>
      <c r="J38" s="293"/>
      <c r="K38" s="109"/>
    </row>
  </sheetData>
  <mergeCells count="67">
    <mergeCell ref="A38:B38"/>
    <mergeCell ref="C33:H33"/>
    <mergeCell ref="C34:H34"/>
    <mergeCell ref="C35:H35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19:B19"/>
    <mergeCell ref="A20:B20"/>
    <mergeCell ref="A21:B21"/>
    <mergeCell ref="L5:L6"/>
    <mergeCell ref="A7:H7"/>
    <mergeCell ref="B14:H14"/>
    <mergeCell ref="B8:H8"/>
    <mergeCell ref="B18:H18"/>
    <mergeCell ref="A9:B9"/>
    <mergeCell ref="A10:B10"/>
    <mergeCell ref="A11:B11"/>
    <mergeCell ref="A12:B12"/>
    <mergeCell ref="A13:B13"/>
    <mergeCell ref="A15:B15"/>
    <mergeCell ref="A16:B16"/>
    <mergeCell ref="A17:B17"/>
    <mergeCell ref="B22:H22"/>
    <mergeCell ref="A23:B23"/>
    <mergeCell ref="A32:B32"/>
    <mergeCell ref="A33:B33"/>
    <mergeCell ref="A34:B34"/>
    <mergeCell ref="A27:B27"/>
    <mergeCell ref="A28:B28"/>
    <mergeCell ref="A29:B29"/>
    <mergeCell ref="A30:B30"/>
    <mergeCell ref="A31:B31"/>
    <mergeCell ref="A24:I24"/>
    <mergeCell ref="I37:J37"/>
    <mergeCell ref="A26:B26"/>
    <mergeCell ref="C27:H27"/>
    <mergeCell ref="C28:H28"/>
    <mergeCell ref="C29:H29"/>
    <mergeCell ref="C30:H30"/>
    <mergeCell ref="C31:H31"/>
    <mergeCell ref="C32:H32"/>
    <mergeCell ref="A35:B35"/>
    <mergeCell ref="A36:B36"/>
    <mergeCell ref="A37:B37"/>
    <mergeCell ref="I38:J38"/>
    <mergeCell ref="C36:H36"/>
    <mergeCell ref="C37:H37"/>
    <mergeCell ref="C38:H38"/>
    <mergeCell ref="C26:H26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</mergeCells>
  <pageMargins left="0.25" right="0.25" top="0.75" bottom="0.75" header="0.3" footer="0.3"/>
  <pageSetup paperSize="9" scale="77" fitToHeight="0" orientation="landscape" r:id="rId1"/>
  <rowBreaks count="1" manualBreakCount="1">
    <brk id="2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"/>
  <sheetViews>
    <sheetView view="pageBreakPreview" zoomScaleNormal="80" zoomScaleSheetLayoutView="100" workbookViewId="0">
      <selection activeCell="H17" sqref="H17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7" t="s">
        <v>502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2" x14ac:dyDescent="0.35">
      <c r="A2" s="308" t="s">
        <v>373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2" x14ac:dyDescent="0.35">
      <c r="A3" s="309" t="s">
        <v>323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2" x14ac:dyDescent="0.35">
      <c r="A4" s="310" t="s">
        <v>324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91"/>
    </row>
    <row r="5" spans="1:12" x14ac:dyDescent="0.35">
      <c r="A5" s="229" t="s">
        <v>318</v>
      </c>
      <c r="B5" s="229"/>
      <c r="C5" s="229"/>
      <c r="D5" s="228" t="s">
        <v>319</v>
      </c>
      <c r="E5" s="228"/>
      <c r="F5" s="228"/>
      <c r="G5" s="228"/>
      <c r="H5" s="228"/>
      <c r="I5" s="311" t="s">
        <v>320</v>
      </c>
      <c r="J5" s="313" t="s">
        <v>321</v>
      </c>
      <c r="K5" s="314" t="s">
        <v>322</v>
      </c>
      <c r="L5" s="294" t="s">
        <v>303</v>
      </c>
    </row>
    <row r="6" spans="1:12" x14ac:dyDescent="0.35">
      <c r="A6" s="229"/>
      <c r="B6" s="229"/>
      <c r="C6" s="229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2"/>
      <c r="J6" s="254"/>
      <c r="K6" s="315"/>
      <c r="L6" s="295"/>
    </row>
    <row r="7" spans="1:12" x14ac:dyDescent="0.35">
      <c r="A7" s="296" t="s">
        <v>369</v>
      </c>
      <c r="B7" s="297"/>
      <c r="C7" s="297"/>
      <c r="D7" s="297"/>
      <c r="E7" s="297"/>
      <c r="F7" s="297"/>
      <c r="G7" s="297"/>
      <c r="H7" s="298"/>
      <c r="I7" s="92"/>
      <c r="J7" s="70"/>
      <c r="K7" s="70"/>
      <c r="L7" s="88" t="s">
        <v>306</v>
      </c>
    </row>
    <row r="8" spans="1:12" ht="30.95" customHeight="1" x14ac:dyDescent="0.35">
      <c r="A8" s="99">
        <v>1</v>
      </c>
      <c r="B8" s="316" t="s">
        <v>503</v>
      </c>
      <c r="C8" s="316"/>
      <c r="D8" s="316"/>
      <c r="E8" s="316"/>
      <c r="F8" s="316"/>
      <c r="G8" s="316"/>
      <c r="H8" s="317"/>
      <c r="I8" s="100"/>
      <c r="J8" s="101">
        <v>60</v>
      </c>
      <c r="K8" s="101"/>
      <c r="L8" s="6"/>
    </row>
    <row r="9" spans="1:12" ht="102" customHeight="1" x14ac:dyDescent="0.35">
      <c r="A9" s="306">
        <v>1.1000000000000001</v>
      </c>
      <c r="B9" s="306"/>
      <c r="C9" s="102" t="s">
        <v>504</v>
      </c>
      <c r="D9" s="115" t="s">
        <v>505</v>
      </c>
      <c r="E9" s="116" t="s">
        <v>509</v>
      </c>
      <c r="F9" s="115" t="s">
        <v>506</v>
      </c>
      <c r="G9" s="115" t="s">
        <v>507</v>
      </c>
      <c r="H9" s="115" t="s">
        <v>508</v>
      </c>
      <c r="I9" s="51"/>
      <c r="J9" s="119">
        <v>10</v>
      </c>
      <c r="K9" s="68"/>
      <c r="L9" s="6"/>
    </row>
    <row r="10" spans="1:12" ht="237.95" customHeight="1" x14ac:dyDescent="0.35">
      <c r="A10" s="306">
        <v>1.2</v>
      </c>
      <c r="B10" s="306"/>
      <c r="C10" s="102" t="s">
        <v>509</v>
      </c>
      <c r="D10" s="115" t="s">
        <v>510</v>
      </c>
      <c r="E10" s="115" t="s">
        <v>511</v>
      </c>
      <c r="F10" s="115" t="s">
        <v>512</v>
      </c>
      <c r="G10" s="115" t="s">
        <v>513</v>
      </c>
      <c r="H10" s="115" t="s">
        <v>514</v>
      </c>
      <c r="I10" s="51"/>
      <c r="J10" s="119">
        <v>10</v>
      </c>
      <c r="K10" s="68"/>
      <c r="L10" s="6"/>
    </row>
    <row r="11" spans="1:12" ht="84" x14ac:dyDescent="0.35">
      <c r="A11" s="306">
        <v>1.3</v>
      </c>
      <c r="B11" s="306"/>
      <c r="C11" s="102" t="s">
        <v>515</v>
      </c>
      <c r="D11" s="115" t="s">
        <v>516</v>
      </c>
      <c r="E11" s="115" t="s">
        <v>517</v>
      </c>
      <c r="F11" s="115" t="s">
        <v>518</v>
      </c>
      <c r="G11" s="115" t="s">
        <v>519</v>
      </c>
      <c r="H11" s="115" t="s">
        <v>520</v>
      </c>
      <c r="I11" s="51"/>
      <c r="J11" s="119">
        <v>10</v>
      </c>
      <c r="K11" s="68"/>
      <c r="L11" s="6"/>
    </row>
    <row r="12" spans="1:12" ht="96" customHeight="1" x14ac:dyDescent="0.35">
      <c r="A12" s="306">
        <v>1.4</v>
      </c>
      <c r="B12" s="306"/>
      <c r="C12" s="102" t="s">
        <v>521</v>
      </c>
      <c r="D12" s="115" t="s">
        <v>522</v>
      </c>
      <c r="E12" s="115" t="s">
        <v>523</v>
      </c>
      <c r="F12" s="115" t="s">
        <v>524</v>
      </c>
      <c r="G12" s="115" t="s">
        <v>525</v>
      </c>
      <c r="H12" s="115" t="s">
        <v>526</v>
      </c>
      <c r="I12" s="51"/>
      <c r="J12" s="119">
        <v>10</v>
      </c>
      <c r="K12" s="68"/>
      <c r="L12" s="6"/>
    </row>
    <row r="13" spans="1:12" ht="42" x14ac:dyDescent="0.35">
      <c r="A13" s="306">
        <v>1.5</v>
      </c>
      <c r="B13" s="306"/>
      <c r="C13" s="102" t="s">
        <v>527</v>
      </c>
      <c r="D13" s="117" t="s">
        <v>528</v>
      </c>
      <c r="E13" s="117" t="s">
        <v>529</v>
      </c>
      <c r="F13" s="117" t="s">
        <v>530</v>
      </c>
      <c r="G13" s="117" t="s">
        <v>531</v>
      </c>
      <c r="H13" s="117" t="s">
        <v>532</v>
      </c>
      <c r="I13" s="51"/>
      <c r="J13" s="119">
        <v>10</v>
      </c>
      <c r="K13" s="68"/>
      <c r="L13" s="6"/>
    </row>
    <row r="14" spans="1:12" ht="152.1" customHeight="1" x14ac:dyDescent="0.35">
      <c r="A14" s="306">
        <v>1.6</v>
      </c>
      <c r="B14" s="306"/>
      <c r="C14" s="102" t="s">
        <v>533</v>
      </c>
      <c r="D14" s="115" t="s">
        <v>534</v>
      </c>
      <c r="E14" s="115" t="s">
        <v>535</v>
      </c>
      <c r="F14" s="115" t="s">
        <v>536</v>
      </c>
      <c r="G14" s="115" t="s">
        <v>537</v>
      </c>
      <c r="H14" s="115" t="s">
        <v>538</v>
      </c>
      <c r="I14" s="51"/>
      <c r="J14" s="119">
        <v>10</v>
      </c>
      <c r="K14" s="68"/>
      <c r="L14" s="6"/>
    </row>
    <row r="15" spans="1:12" ht="30.95" customHeight="1" x14ac:dyDescent="0.35">
      <c r="A15" s="99">
        <v>2</v>
      </c>
      <c r="B15" s="316" t="s">
        <v>539</v>
      </c>
      <c r="C15" s="316"/>
      <c r="D15" s="316"/>
      <c r="E15" s="316"/>
      <c r="F15" s="316"/>
      <c r="G15" s="316"/>
      <c r="H15" s="317"/>
      <c r="I15" s="100"/>
      <c r="J15" s="101">
        <v>30</v>
      </c>
      <c r="K15" s="101"/>
      <c r="L15" s="6" t="s">
        <v>308</v>
      </c>
    </row>
    <row r="16" spans="1:12" ht="54.95" customHeight="1" x14ac:dyDescent="0.35">
      <c r="A16" s="306">
        <v>2.1</v>
      </c>
      <c r="B16" s="306"/>
      <c r="C16" s="98" t="s">
        <v>541</v>
      </c>
      <c r="D16" s="118" t="s">
        <v>542</v>
      </c>
      <c r="E16" s="118" t="s">
        <v>528</v>
      </c>
      <c r="F16" s="118" t="s">
        <v>529</v>
      </c>
      <c r="G16" s="118" t="s">
        <v>530</v>
      </c>
      <c r="H16" s="118" t="s">
        <v>543</v>
      </c>
      <c r="I16" s="77"/>
      <c r="J16" s="71">
        <v>20</v>
      </c>
      <c r="K16" s="68"/>
      <c r="L16" s="53"/>
    </row>
    <row r="17" spans="1:12" ht="75" customHeight="1" x14ac:dyDescent="0.35">
      <c r="A17" s="306">
        <v>2.2000000000000002</v>
      </c>
      <c r="B17" s="306"/>
      <c r="C17" s="96" t="s">
        <v>573</v>
      </c>
      <c r="D17" s="77" t="s">
        <v>2</v>
      </c>
      <c r="E17" s="77"/>
      <c r="F17" s="122"/>
      <c r="G17" s="77"/>
      <c r="H17" s="77" t="s">
        <v>582</v>
      </c>
      <c r="I17" s="77"/>
      <c r="J17" s="71">
        <v>10</v>
      </c>
      <c r="K17" s="68"/>
      <c r="L17" s="53"/>
    </row>
    <row r="18" spans="1:12" ht="30.95" customHeight="1" x14ac:dyDescent="0.35">
      <c r="A18" s="99">
        <v>3</v>
      </c>
      <c r="B18" s="316" t="s">
        <v>540</v>
      </c>
      <c r="C18" s="316"/>
      <c r="D18" s="316"/>
      <c r="E18" s="316"/>
      <c r="F18" s="316"/>
      <c r="G18" s="316"/>
      <c r="H18" s="317"/>
      <c r="I18" s="100"/>
      <c r="J18" s="101">
        <v>10</v>
      </c>
      <c r="K18" s="101"/>
      <c r="L18" s="6"/>
    </row>
    <row r="19" spans="1:12" ht="80.099999999999994" customHeight="1" x14ac:dyDescent="0.35">
      <c r="A19" s="306">
        <v>3.1</v>
      </c>
      <c r="B19" s="306"/>
      <c r="C19" s="98" t="s">
        <v>544</v>
      </c>
      <c r="D19" s="118" t="s">
        <v>542</v>
      </c>
      <c r="E19" s="118" t="s">
        <v>528</v>
      </c>
      <c r="F19" s="118" t="s">
        <v>529</v>
      </c>
      <c r="G19" s="118" t="s">
        <v>530</v>
      </c>
      <c r="H19" s="118" t="s">
        <v>545</v>
      </c>
      <c r="I19" s="90"/>
      <c r="J19" s="112" t="s">
        <v>444</v>
      </c>
      <c r="K19" s="68"/>
      <c r="L19" s="6"/>
    </row>
    <row r="20" spans="1:12" ht="93" x14ac:dyDescent="0.35">
      <c r="A20" s="306">
        <v>3.3</v>
      </c>
      <c r="B20" s="306"/>
      <c r="C20" s="98" t="s">
        <v>583</v>
      </c>
      <c r="D20" s="118" t="s">
        <v>542</v>
      </c>
      <c r="E20" s="118" t="s">
        <v>528</v>
      </c>
      <c r="F20" s="118" t="s">
        <v>529</v>
      </c>
      <c r="G20" s="118" t="s">
        <v>530</v>
      </c>
      <c r="H20" s="118" t="s">
        <v>545</v>
      </c>
      <c r="I20" s="51"/>
      <c r="J20" s="71">
        <v>5</v>
      </c>
      <c r="K20" s="68"/>
      <c r="L20" s="6"/>
    </row>
    <row r="21" spans="1:12" x14ac:dyDescent="0.35">
      <c r="A21" s="299" t="s">
        <v>374</v>
      </c>
      <c r="B21" s="300"/>
      <c r="C21" s="300"/>
      <c r="D21" s="300"/>
      <c r="E21" s="300"/>
      <c r="F21" s="300"/>
      <c r="G21" s="300"/>
      <c r="H21" s="300"/>
      <c r="I21" s="301"/>
      <c r="J21" s="70">
        <v>100</v>
      </c>
      <c r="K21" s="70"/>
      <c r="L21" s="88"/>
    </row>
  </sheetData>
  <mergeCells count="25">
    <mergeCell ref="A21:I21"/>
    <mergeCell ref="B18:H18"/>
    <mergeCell ref="A19:B19"/>
    <mergeCell ref="A20:B20"/>
    <mergeCell ref="A12:B12"/>
    <mergeCell ref="A14:B14"/>
    <mergeCell ref="B15:H15"/>
    <mergeCell ref="A16:B16"/>
    <mergeCell ref="A17:B17"/>
    <mergeCell ref="A13:B13"/>
    <mergeCell ref="L5:L6"/>
    <mergeCell ref="A7:H7"/>
    <mergeCell ref="B8:H8"/>
    <mergeCell ref="A9:B9"/>
    <mergeCell ref="A10:B10"/>
    <mergeCell ref="A11:B11"/>
    <mergeCell ref="A1:K1"/>
    <mergeCell ref="A2:K2"/>
    <mergeCell ref="A3:K3"/>
    <mergeCell ref="A4:K4"/>
    <mergeCell ref="A5:C6"/>
    <mergeCell ref="D5:H5"/>
    <mergeCell ref="I5:I6"/>
    <mergeCell ref="J5:J6"/>
    <mergeCell ref="K5:K6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8"/>
  <sheetViews>
    <sheetView view="pageBreakPreview" topLeftCell="A10" zoomScaleNormal="80" workbookViewId="0">
      <selection activeCell="E14" sqref="E14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9" width="15.6640625" style="1" customWidth="1"/>
    <col min="10" max="10" width="11.21875" style="1" customWidth="1"/>
    <col min="11" max="11" width="12.109375" style="69" customWidth="1"/>
    <col min="12" max="12" width="17.88671875" style="69" customWidth="1"/>
    <col min="13" max="13" width="33.109375" style="1" hidden="1" customWidth="1"/>
    <col min="14" max="21" width="10.77734375" style="1" customWidth="1"/>
    <col min="22" max="16384" width="10.77734375" style="1"/>
  </cols>
  <sheetData>
    <row r="1" spans="1:13" x14ac:dyDescent="0.35">
      <c r="A1" s="307" t="s">
        <v>581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1:13" x14ac:dyDescent="0.35">
      <c r="A2" s="308" t="s">
        <v>373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</row>
    <row r="3" spans="1:13" x14ac:dyDescent="0.35">
      <c r="A3" s="309" t="s">
        <v>323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3" x14ac:dyDescent="0.35">
      <c r="A4" s="310" t="s">
        <v>324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91"/>
    </row>
    <row r="5" spans="1:13" x14ac:dyDescent="0.35">
      <c r="A5" s="229" t="s">
        <v>318</v>
      </c>
      <c r="B5" s="229"/>
      <c r="C5" s="229"/>
      <c r="D5" s="229"/>
      <c r="E5" s="228" t="s">
        <v>319</v>
      </c>
      <c r="F5" s="228"/>
      <c r="G5" s="228"/>
      <c r="H5" s="228"/>
      <c r="I5" s="228"/>
      <c r="J5" s="311" t="s">
        <v>320</v>
      </c>
      <c r="K5" s="313" t="s">
        <v>321</v>
      </c>
      <c r="L5" s="314" t="s">
        <v>322</v>
      </c>
      <c r="M5" s="294" t="s">
        <v>303</v>
      </c>
    </row>
    <row r="6" spans="1:13" x14ac:dyDescent="0.35">
      <c r="A6" s="229"/>
      <c r="B6" s="229"/>
      <c r="C6" s="229"/>
      <c r="D6" s="229"/>
      <c r="E6" s="7" t="s">
        <v>40</v>
      </c>
      <c r="F6" s="7" t="s">
        <v>39</v>
      </c>
      <c r="G6" s="7" t="s">
        <v>38</v>
      </c>
      <c r="H6" s="7" t="s">
        <v>37</v>
      </c>
      <c r="I6" s="7" t="s">
        <v>36</v>
      </c>
      <c r="J6" s="312"/>
      <c r="K6" s="254"/>
      <c r="L6" s="315"/>
      <c r="M6" s="295"/>
    </row>
    <row r="7" spans="1:13" x14ac:dyDescent="0.35">
      <c r="A7" s="296" t="s">
        <v>375</v>
      </c>
      <c r="B7" s="297"/>
      <c r="C7" s="297"/>
      <c r="D7" s="297"/>
      <c r="E7" s="297"/>
      <c r="F7" s="297"/>
      <c r="G7" s="297"/>
      <c r="H7" s="297"/>
      <c r="I7" s="298"/>
      <c r="J7" s="92"/>
      <c r="K7" s="70">
        <v>60</v>
      </c>
      <c r="L7" s="70"/>
      <c r="M7" s="88" t="s">
        <v>306</v>
      </c>
    </row>
    <row r="8" spans="1:13" ht="93.95" customHeight="1" x14ac:dyDescent="0.35">
      <c r="A8" s="95">
        <v>1</v>
      </c>
      <c r="B8" s="318" t="s">
        <v>546</v>
      </c>
      <c r="C8" s="318"/>
      <c r="D8" s="319"/>
      <c r="E8" s="118" t="s">
        <v>547</v>
      </c>
      <c r="F8" s="118" t="s">
        <v>548</v>
      </c>
      <c r="G8" s="118" t="s">
        <v>549</v>
      </c>
      <c r="H8" s="118" t="s">
        <v>550</v>
      </c>
      <c r="I8" s="118" t="s">
        <v>551</v>
      </c>
      <c r="J8" s="10"/>
      <c r="K8" s="118">
        <v>15</v>
      </c>
      <c r="L8" s="68"/>
      <c r="M8" s="80" t="s">
        <v>307</v>
      </c>
    </row>
    <row r="9" spans="1:13" ht="209.1" customHeight="1" x14ac:dyDescent="0.35">
      <c r="A9" s="95">
        <v>2</v>
      </c>
      <c r="B9" s="318" t="s">
        <v>552</v>
      </c>
      <c r="C9" s="318"/>
      <c r="D9" s="319"/>
      <c r="E9" s="115" t="s">
        <v>555</v>
      </c>
      <c r="F9" s="115" t="s">
        <v>556</v>
      </c>
      <c r="G9" s="115" t="s">
        <v>557</v>
      </c>
      <c r="H9" s="115" t="s">
        <v>558</v>
      </c>
      <c r="I9" s="115" t="s">
        <v>559</v>
      </c>
      <c r="J9" s="10"/>
      <c r="K9" s="118">
        <v>15</v>
      </c>
      <c r="L9" s="68"/>
      <c r="M9" s="80"/>
    </row>
    <row r="10" spans="1:13" ht="207" customHeight="1" x14ac:dyDescent="0.35">
      <c r="A10" s="95">
        <v>3</v>
      </c>
      <c r="B10" s="318" t="s">
        <v>553</v>
      </c>
      <c r="C10" s="318"/>
      <c r="D10" s="319"/>
      <c r="E10" s="115" t="s">
        <v>560</v>
      </c>
      <c r="F10" s="115" t="s">
        <v>561</v>
      </c>
      <c r="G10" s="115" t="s">
        <v>562</v>
      </c>
      <c r="H10" s="115" t="s">
        <v>563</v>
      </c>
      <c r="I10" s="115" t="s">
        <v>564</v>
      </c>
      <c r="J10" s="10"/>
      <c r="K10" s="118">
        <v>10</v>
      </c>
      <c r="L10" s="68"/>
      <c r="M10" s="80"/>
    </row>
    <row r="11" spans="1:13" ht="93.95" customHeight="1" x14ac:dyDescent="0.35">
      <c r="A11" s="95">
        <v>4</v>
      </c>
      <c r="B11" s="318" t="s">
        <v>565</v>
      </c>
      <c r="C11" s="318"/>
      <c r="D11" s="319"/>
      <c r="E11" s="115" t="s">
        <v>566</v>
      </c>
      <c r="F11" s="115" t="s">
        <v>567</v>
      </c>
      <c r="G11" s="115" t="s">
        <v>568</v>
      </c>
      <c r="H11" s="115" t="s">
        <v>569</v>
      </c>
      <c r="I11" s="115" t="s">
        <v>570</v>
      </c>
      <c r="J11" s="51"/>
      <c r="K11" s="118">
        <v>10</v>
      </c>
      <c r="L11" s="68"/>
      <c r="M11" s="19" t="s">
        <v>335</v>
      </c>
    </row>
    <row r="12" spans="1:13" ht="93.95" customHeight="1" x14ac:dyDescent="0.35">
      <c r="A12" s="95">
        <v>5</v>
      </c>
      <c r="B12" s="318" t="s">
        <v>571</v>
      </c>
      <c r="C12" s="318"/>
      <c r="D12" s="319"/>
      <c r="E12" s="120" t="s">
        <v>572</v>
      </c>
      <c r="F12" s="121" t="s">
        <v>567</v>
      </c>
      <c r="G12" s="121" t="s">
        <v>568</v>
      </c>
      <c r="H12" s="121" t="s">
        <v>569</v>
      </c>
      <c r="I12" s="121" t="s">
        <v>570</v>
      </c>
      <c r="J12" s="51"/>
      <c r="K12" s="118">
        <v>10</v>
      </c>
      <c r="L12" s="68"/>
      <c r="M12" s="19" t="s">
        <v>335</v>
      </c>
    </row>
    <row r="13" spans="1:13" x14ac:dyDescent="0.35">
      <c r="A13" s="296" t="s">
        <v>376</v>
      </c>
      <c r="B13" s="297"/>
      <c r="C13" s="297"/>
      <c r="D13" s="297"/>
      <c r="E13" s="297"/>
      <c r="F13" s="297"/>
      <c r="G13" s="297"/>
      <c r="H13" s="297"/>
      <c r="I13" s="298"/>
      <c r="J13" s="92"/>
      <c r="K13" s="70">
        <v>30</v>
      </c>
      <c r="L13" s="70"/>
      <c r="M13" s="88" t="s">
        <v>306</v>
      </c>
    </row>
    <row r="14" spans="1:13" ht="87.95" customHeight="1" x14ac:dyDescent="0.35">
      <c r="A14" s="95">
        <v>1</v>
      </c>
      <c r="B14" s="318" t="s">
        <v>584</v>
      </c>
      <c r="C14" s="318"/>
      <c r="D14" s="319"/>
      <c r="E14" s="118" t="s">
        <v>542</v>
      </c>
      <c r="F14" s="118" t="s">
        <v>528</v>
      </c>
      <c r="G14" s="118" t="s">
        <v>529</v>
      </c>
      <c r="H14" s="118" t="s">
        <v>530</v>
      </c>
      <c r="I14" s="118" t="s">
        <v>543</v>
      </c>
      <c r="J14" s="51"/>
      <c r="K14" s="68">
        <v>15</v>
      </c>
      <c r="L14" s="68"/>
      <c r="M14" s="6"/>
    </row>
    <row r="15" spans="1:13" ht="87.95" customHeight="1" x14ac:dyDescent="0.35">
      <c r="A15" s="95">
        <v>2</v>
      </c>
      <c r="B15" s="318" t="s">
        <v>574</v>
      </c>
      <c r="C15" s="318"/>
      <c r="D15" s="319"/>
      <c r="E15" s="115" t="s">
        <v>516</v>
      </c>
      <c r="F15" s="115" t="s">
        <v>517</v>
      </c>
      <c r="G15" s="115" t="s">
        <v>518</v>
      </c>
      <c r="H15" s="115" t="s">
        <v>519</v>
      </c>
      <c r="I15" s="115" t="s">
        <v>520</v>
      </c>
      <c r="J15" s="51"/>
      <c r="K15" s="68">
        <v>15</v>
      </c>
      <c r="L15" s="68"/>
      <c r="M15" s="6"/>
    </row>
    <row r="16" spans="1:13" x14ac:dyDescent="0.35">
      <c r="A16" s="296" t="s">
        <v>377</v>
      </c>
      <c r="B16" s="297"/>
      <c r="C16" s="297"/>
      <c r="D16" s="297"/>
      <c r="E16" s="297"/>
      <c r="F16" s="297"/>
      <c r="G16" s="297"/>
      <c r="H16" s="297"/>
      <c r="I16" s="298"/>
      <c r="J16" s="92"/>
      <c r="K16" s="70">
        <v>10</v>
      </c>
      <c r="L16" s="70"/>
      <c r="M16" s="88" t="s">
        <v>306</v>
      </c>
    </row>
    <row r="17" spans="1:13" ht="81" customHeight="1" x14ac:dyDescent="0.35">
      <c r="A17" s="95">
        <v>1</v>
      </c>
      <c r="B17" s="318" t="s">
        <v>575</v>
      </c>
      <c r="C17" s="318"/>
      <c r="D17" s="319"/>
      <c r="E17" s="118" t="s">
        <v>576</v>
      </c>
      <c r="F17" s="118" t="s">
        <v>577</v>
      </c>
      <c r="G17" s="118" t="s">
        <v>578</v>
      </c>
      <c r="H17" s="118" t="s">
        <v>579</v>
      </c>
      <c r="I17" s="118" t="s">
        <v>580</v>
      </c>
      <c r="J17" s="51"/>
      <c r="K17" s="68">
        <v>10</v>
      </c>
      <c r="L17" s="68"/>
      <c r="M17" s="6"/>
    </row>
    <row r="18" spans="1:13" x14ac:dyDescent="0.35">
      <c r="A18" s="320" t="s">
        <v>374</v>
      </c>
      <c r="B18" s="321"/>
      <c r="C18" s="321"/>
      <c r="D18" s="321"/>
      <c r="E18" s="321"/>
      <c r="F18" s="321"/>
      <c r="G18" s="321"/>
      <c r="H18" s="321"/>
      <c r="I18" s="321"/>
      <c r="J18" s="322"/>
      <c r="K18" s="70">
        <v>100</v>
      </c>
      <c r="L18" s="70"/>
      <c r="M18" s="88"/>
    </row>
  </sheetData>
  <mergeCells count="22">
    <mergeCell ref="B15:D15"/>
    <mergeCell ref="A16:I16"/>
    <mergeCell ref="B17:D17"/>
    <mergeCell ref="A18:J18"/>
    <mergeCell ref="B10:D10"/>
    <mergeCell ref="B12:D12"/>
    <mergeCell ref="B11:D11"/>
    <mergeCell ref="M5:M6"/>
    <mergeCell ref="A7:I7"/>
    <mergeCell ref="B8:D8"/>
    <mergeCell ref="A13:I13"/>
    <mergeCell ref="B14:D14"/>
    <mergeCell ref="B9:D9"/>
    <mergeCell ref="A1:L1"/>
    <mergeCell ref="A2:L2"/>
    <mergeCell ref="A3:L3"/>
    <mergeCell ref="A4:L4"/>
    <mergeCell ref="A5:D6"/>
    <mergeCell ref="E5:I5"/>
    <mergeCell ref="J5:J6"/>
    <mergeCell ref="K5:K6"/>
    <mergeCell ref="L5:L6"/>
  </mergeCells>
  <pageMargins left="0.25" right="0.25" top="0.75" bottom="0.75" header="0.3" footer="0.3"/>
  <pageSetup paperSize="9" scale="75" fitToHeight="0" orientation="landscape" r:id="rId1"/>
  <rowBreaks count="2" manualBreakCount="2">
    <brk id="9" max="11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5</vt:i4>
      </vt:variant>
    </vt:vector>
  </HeadingPairs>
  <TitlesOfParts>
    <vt:vector size="19" baseType="lpstr">
      <vt:lpstr>กำหนดตัวชี้วัดใหม่</vt:lpstr>
      <vt:lpstr>ด้านวิจัย</vt:lpstr>
      <vt:lpstr>กำหนดตัวชี้วัด( (เหลือ3ด้าน)</vt:lpstr>
      <vt:lpstr>ด้านยุทธศาสตร์และภารกิจอื่น</vt:lpstr>
      <vt:lpstr>Sheet1</vt:lpstr>
      <vt:lpstr>รองอธิการบดี</vt:lpstr>
      <vt:lpstr>คณบดี ผอ วิทยาลัย</vt:lpstr>
      <vt:lpstr>ผอ.สำนักงานอธิการบดี</vt:lpstr>
      <vt:lpstr>ผอ.สำนักตรวจสอบภายใน</vt:lpstr>
      <vt:lpstr>config</vt:lpstr>
      <vt:lpstr>เน้นภารกิจยุทธศาสตร์</vt:lpstr>
      <vt:lpstr>หน่วยงานกำหนด</vt:lpstr>
      <vt:lpstr>สรุป</vt:lpstr>
      <vt:lpstr>challenge</vt:lpstr>
      <vt:lpstr>'คณบดี ผอ วิทยาลัย'!Print_Titles</vt:lpstr>
      <vt:lpstr>เน้นภารกิจยุทธศาสตร์!Print_Titles</vt:lpstr>
      <vt:lpstr>ผอ.สำนักงานอธิการบดี!Print_Titles</vt:lpstr>
      <vt:lpstr>ผอ.สำนักตรวจสอบภายใน!Print_Titles</vt:lpstr>
      <vt:lpstr>รองอธิการบดี!Print_Titles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WINDOWS11</cp:lastModifiedBy>
  <cp:lastPrinted>2023-02-17T02:25:12Z</cp:lastPrinted>
  <dcterms:created xsi:type="dcterms:W3CDTF">2022-08-06T04:50:16Z</dcterms:created>
  <dcterms:modified xsi:type="dcterms:W3CDTF">2024-08-07T02:11:18Z</dcterms:modified>
</cp:coreProperties>
</file>