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\Desktop\1-63\"/>
    </mc:Choice>
  </mc:AlternateContent>
  <bookViews>
    <workbookView xWindow="0" yWindow="0" windowWidth="20490" windowHeight="7800"/>
  </bookViews>
  <sheets>
    <sheet name="config" sheetId="1" r:id="rId1"/>
    <sheet name="part 1" sheetId="5" r:id="rId2"/>
    <sheet name="part 2" sheetId="2" r:id="rId3"/>
    <sheet name="Summery" sheetId="3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L4" i="2" l="1"/>
  <c r="L5" i="2" l="1"/>
  <c r="L6" i="2"/>
  <c r="L7" i="2"/>
  <c r="L8" i="2"/>
  <c r="L9" i="2"/>
  <c r="L10" i="2"/>
  <c r="L11" i="2"/>
  <c r="L12" i="2"/>
  <c r="L13" i="2"/>
  <c r="L14" i="2"/>
  <c r="L15" i="2"/>
  <c r="I9" i="5"/>
  <c r="I10" i="5"/>
  <c r="I11" i="5"/>
  <c r="I12" i="5"/>
  <c r="I13" i="5"/>
  <c r="I14" i="5"/>
  <c r="I15" i="5"/>
  <c r="I8" i="5"/>
  <c r="I17" i="5" s="1"/>
  <c r="D4" i="3" s="1"/>
  <c r="F4" i="5"/>
  <c r="E3" i="5"/>
  <c r="A3" i="5"/>
  <c r="H2" i="5"/>
  <c r="E2" i="5"/>
  <c r="A2" i="5"/>
  <c r="L18" i="2" l="1"/>
  <c r="D5" i="3" s="1"/>
  <c r="D6" i="3" s="1"/>
  <c r="D8" i="3" s="1"/>
  <c r="B11" i="3"/>
  <c r="K15" i="2"/>
  <c r="K14" i="2"/>
  <c r="K13" i="2"/>
  <c r="K12" i="2"/>
  <c r="K11" i="2"/>
  <c r="K10" i="2"/>
  <c r="K9" i="2"/>
  <c r="K8" i="2"/>
  <c r="K7" i="2"/>
  <c r="K6" i="2"/>
  <c r="K5" i="2"/>
  <c r="K4" i="2"/>
</calcChain>
</file>

<file path=xl/sharedStrings.xml><?xml version="1.0" encoding="utf-8"?>
<sst xmlns="http://schemas.openxmlformats.org/spreadsheetml/2006/main" count="216" uniqueCount="142">
  <si>
    <t>ID</t>
  </si>
  <si>
    <t>Value Name</t>
  </si>
  <si>
    <t>Value</t>
  </si>
  <si>
    <t>ไฟล์นี้มีวัตถุประสงค์เพื่ออำนวยความสะดวกในการกรอกคะแนนของผู้รับประเมินโดยไฟล์จะทำการคำนวรคะแนนให้โดยอัตโนมัติ</t>
  </si>
  <si>
    <t>ชื่อคณะ</t>
  </si>
  <si>
    <t>คณะวิทยาศาสตร์และเทคโนโลยี</t>
  </si>
  <si>
    <t>ชื่อผู้รับการประเมิน</t>
  </si>
  <si>
    <t>นาย/นาง/นางสาว</t>
  </si>
  <si>
    <t>ตำแหน่งผู้รับการประเมิน</t>
  </si>
  <si>
    <t>เจ้าหน้าที่บริหารงานทั่วไป/นักวิชาการศึกษา</t>
  </si>
  <si>
    <t>สายงานผู้รับการประเมิน</t>
  </si>
  <si>
    <t>สนับสนุน</t>
  </si>
  <si>
    <t>หมายเหตุ</t>
  </si>
  <si>
    <r>
      <t xml:space="preserve">ห่างต้องการปลดล็อคการป้องกันการคีย์ข้อมูลผิดในช่องข้อมูลที่ไม่ได้รับอนุญาตใช้รหัสปลดการป้องกัน คือ </t>
    </r>
    <r>
      <rPr>
        <sz val="14"/>
        <color rgb="FFFF0000"/>
        <rFont val="Angsana New"/>
        <family val="1"/>
      </rPr>
      <t>1234</t>
    </r>
  </si>
  <si>
    <t>ชื่อผู้ประเมิน</t>
  </si>
  <si>
    <t>หัวหน้างาน/หัวหน้าสาขา...........</t>
  </si>
  <si>
    <t>ตำแหน่งผู้ประเมิน</t>
  </si>
  <si>
    <t>หัวหน้าสาขา/รองคณบดี...........</t>
  </si>
  <si>
    <t>สายงานผู้ประเมิน</t>
  </si>
  <si>
    <t>สอน</t>
  </si>
  <si>
    <t>ข้อตกลงและการประเมินผลการปฏิบัติราชการ</t>
  </si>
  <si>
    <t>รอบการประเมิน</t>
  </si>
  <si>
    <t>เอกสารแนบท้าย 1</t>
  </si>
  <si>
    <t>ภาคการศึกษาที่</t>
  </si>
  <si>
    <t>ปีการศึกษา</t>
  </si>
  <si>
    <t>ขั้นตอนการดำเนินการมีดังนี้</t>
  </si>
  <si>
    <t>วันที่ ที่ระบุในแบบประเมิน</t>
  </si>
  <si>
    <r>
      <t xml:space="preserve">แก้ไขข้อมูลส่วนตัวได้แก่ ชื่อผู้รับการประเมิน ใน </t>
    </r>
    <r>
      <rPr>
        <sz val="14"/>
        <color rgb="FF000080"/>
        <rFont val="Angsana New"/>
        <family val="1"/>
      </rPr>
      <t xml:space="preserve">Sheet Config </t>
    </r>
  </si>
  <si>
    <t>การประเมินผลสัมฤทธิ์ของงาน</t>
  </si>
  <si>
    <t>ปีงบประมาณงานวิจัย</t>
  </si>
  <si>
    <t>ใส่ข้อมูลคำนวณภาระงานสอนที่ Sheet Eval_Load โดยใส่ข้อมูลที่มีพื่นหลังเป็นสีเหลือง</t>
  </si>
  <si>
    <t>ความหมายของ Sheet และวธีป้อนข้อมูล</t>
  </si>
  <si>
    <t>รอบประเมิน</t>
  </si>
  <si>
    <t>รวมคะแนน</t>
  </si>
  <si>
    <t>ข้อที่</t>
  </si>
  <si>
    <t>ผลรวม ผลสัมฤทธิ์ของงานที่หน่วยงานกำหนด</t>
  </si>
  <si>
    <r>
      <t>กรอกข้อมูลและใส่คะแนน องค์ประกอบที่ 1 ด้านผลสัมฤทธิ์ของงาน</t>
    </r>
    <r>
      <rPr>
        <b/>
        <sz val="14"/>
        <color rgb="FF000000"/>
        <rFont val="Angsana New"/>
        <family val="1"/>
      </rPr>
      <t>(ส่วนที่ 1)</t>
    </r>
    <r>
      <rPr>
        <sz val="14"/>
        <color rgb="FF000000"/>
        <rFont val="Angsana New"/>
        <family val="1"/>
      </rPr>
      <t xml:space="preserve"> ที่ Sheet Part 1</t>
    </r>
  </si>
  <si>
    <t>ลำดับที่</t>
  </si>
  <si>
    <t>ชื่อ Sheet</t>
  </si>
  <si>
    <t>ตัวชี้วัดผลสัมฤทธิ์ของงาน (ก.)</t>
  </si>
  <si>
    <t>ผลการปฏิบัติงาน/รายการเอกสารประกอบ</t>
  </si>
  <si>
    <t>ระดับค่าเป้าหมาย (ข.)</t>
  </si>
  <si>
    <t>คะแนน
(ค)</t>
  </si>
  <si>
    <t>น้ำหนัก%
(ง)</t>
  </si>
  <si>
    <t>ผลรวม(จ)
(คxง)</t>
  </si>
  <si>
    <t>ความหมายและวิธีการใส่ข้อมูล</t>
  </si>
  <si>
    <t>รวมผล
(ค)*(ง)</t>
  </si>
  <si>
    <t>หลังจากใส่ข้อมูลครบทุก Sheet แล้วให้ทำการพิมพ์เอกสารตามลำดับ Sheet ดังนี้</t>
  </si>
  <si>
    <t>Config</t>
  </si>
  <si>
    <t xml:space="preserve">รวมผลคะแนนผลประเมินองค์ประกอบ 1 </t>
  </si>
  <si>
    <t>สำหรับใส่ค่าคงที่ของผู้รับประเมิน ให้พิมพ์ค่าในช่อง Value ตัวอักษรสีน้ำเงิน</t>
  </si>
  <si>
    <r>
      <t xml:space="preserve">4.1 พิมพ์ </t>
    </r>
    <r>
      <rPr>
        <b/>
        <sz val="11"/>
        <rFont val="Tahoma"/>
        <family val="2"/>
      </rPr>
      <t xml:space="preserve">Sheet Config </t>
    </r>
    <r>
      <rPr>
        <sz val="11"/>
        <color rgb="FF000000"/>
        <rFont val="Tahoma"/>
        <family val="2"/>
      </rPr>
      <t>เฉพาะหน้าที่ 1 ถ้าพิมพ์แบบทั้งหมดจะออกมา 3 หน้า แต่ใช้จริงหน้าแรกหน้าเดียว</t>
    </r>
  </si>
  <si>
    <t>Part1</t>
  </si>
  <si>
    <r>
      <t>ประเมินส่วนที่ 1 ในการใส่ข้อมูลให้พิมพ์แก้ไขตัวเลขที่เป็น</t>
    </r>
    <r>
      <rPr>
        <sz val="14"/>
        <color rgb="FF0000FF"/>
        <rFont val="Angsana New"/>
        <family val="1"/>
      </rPr>
      <t>สีน้ำเงิน</t>
    </r>
    <r>
      <rPr>
        <sz val="14"/>
        <color rgb="FF000000"/>
        <rFont val="Angsana New"/>
        <family val="1"/>
      </rPr>
      <t xml:space="preserve"> และพิมพ์ข้อมูลในช่องผลปฏิบัติงานที่เป็นตัวอักษร</t>
    </r>
    <r>
      <rPr>
        <sz val="14"/>
        <color rgb="FF0000FF"/>
        <rFont val="Angsana New"/>
        <family val="1"/>
      </rPr>
      <t>สีน้ำเงิน</t>
    </r>
    <r>
      <rPr>
        <sz val="14"/>
        <color rgb="FF000000"/>
        <rFont val="Angsana New"/>
        <family val="1"/>
      </rPr>
      <t>เช่นเดียวกัน</t>
    </r>
  </si>
  <si>
    <r>
      <t xml:space="preserve">4.2 พิมพ์ </t>
    </r>
    <r>
      <rPr>
        <b/>
        <sz val="11"/>
        <rFont val="Tahoma"/>
        <family val="2"/>
      </rPr>
      <t>Sheet Part1</t>
    </r>
    <r>
      <rPr>
        <sz val="11"/>
        <color rgb="FF000000"/>
        <rFont val="Tahoma"/>
        <family val="2"/>
      </rPr>
      <t xml:space="preserve"> พิมพ์ทั้งหมดทุกหน้า</t>
    </r>
  </si>
  <si>
    <t>Summery</t>
  </si>
  <si>
    <t>สรุปคะแนน</t>
  </si>
  <si>
    <r>
      <t xml:space="preserve">4.3พิมพ์ </t>
    </r>
    <r>
      <rPr>
        <b/>
        <sz val="11"/>
        <rFont val="Tahoma"/>
        <family val="2"/>
      </rPr>
      <t>Sheet Summary</t>
    </r>
    <r>
      <rPr>
        <sz val="11"/>
        <color rgb="FF000000"/>
        <rFont val="Tahoma"/>
        <family val="2"/>
      </rPr>
      <t xml:space="preserve"> พิมพ์ทั้งหมด</t>
    </r>
  </si>
  <si>
    <t>นำเอกสารทั้งหมดส่งหัวหน้าสาขา</t>
  </si>
  <si>
    <t>* (นำคะแนนในส่วนนี้ไปไว้ในส่วนที่ 2 องค์ประกอบที่ 1 ของแบบประเมินผลการปฏิบัติราชการ</t>
  </si>
  <si>
    <t>คะแนนจาก 80 % ได้</t>
  </si>
  <si>
    <t>ลายมือชื่อ......................................................................(ผู้รับการประเมิน)</t>
  </si>
  <si>
    <t>1. ปริมาณผลงาน (พิจารณาจากปริมาณงาน เปรียบเทียบกับเป้าหมาย ข้อตกลงหรือมาตรฐานของงาน)</t>
  </si>
  <si>
    <t>พิมพ์รายละเอียดผลการปฏิบัติงานและใส่คะแนนลงช่อง ค. (ขึ้นบรรทัดใหม่กด Alt+Enter)</t>
  </si>
  <si>
    <t>ปรับปรุง</t>
  </si>
  <si>
    <t>พอใช้</t>
  </si>
  <si>
    <t>ปานกลาง</t>
  </si>
  <si>
    <t>ดี</t>
  </si>
  <si>
    <t>ดีมาก</t>
  </si>
  <si>
    <t>วันที่</t>
  </si>
  <si>
    <t>1. ในส่วนที่ 1 ผลสัมฤทธิ์ของงานที่มหาวิทยาลัยกำหนด ในตัวชี้วัดที่ 1.1 ภาระงานสอนให้คิดภาระงาน และวิธีคำนวณภาระงานตาม ความข้อ 3 แห่งประกาศ</t>
  </si>
  <si>
    <t>มหาวิทยาลัยเทคโนโลยีราชมงคลศรีวิชัย เรื่อง หลักเกณฑ์การกำหนดมาตรฐานภาระงานของคณาจารย์ประจำ ผู้ดำรงตำแหน่งอาจารย์ ผู้ช่วยศาสตราจารย์ รองศาสตราจารย์ ลงวันที่</t>
  </si>
  <si>
    <t>2. งานวิจัยในชั้นเรียน 1 รายการ = 9 ชม.</t>
  </si>
  <si>
    <t>2. คุณภาพของงาน (พิจารณาจากความถูกต้อง ความครบถ้วน ความสมบูรณ์ ความประณีต หรือคุณภาพอื่นๆ)</t>
  </si>
  <si>
    <t>3.ผลสัมฤทธิ์ของงานที่ปฏิบัติได้ (พิจารณาจากผลผลิต หรือผลลัพธ์ของงานเปรียบเทียบกับเป้าหมายหรือวัตถุประสงค์ของงาน)</t>
  </si>
  <si>
    <t>4.ความสามารถและความอุตสาหะในการปฏิบัติงาน(พิจารณาจากการปฎิบัติตนตามระเบียบแบบแผนของทางราชการ รวมทั้งความขยันหมั่นเพียร ตั้งใจทำงานให้สำเร็จโดยไม่ย่อท้อต่อปัญหาและอุปสรรค)</t>
  </si>
  <si>
    <t>5.ความรับผิดชอบ (พิจารณาจากการปฏิบัติงานในหน้าที่ที่ได้รับมอบหมาย โดยเต็มใจมุ่งมั่นทำงานให้สำเร็จลุล่วง)</t>
  </si>
  <si>
    <t>6.การรักษาวินัยและปฏิบัติตนเหมาะสมกับการเป็นพนักงานสายสนับสนุน(พิจารณาจากการปฏิบัติตามระเบียบแบบแผนของทางราชการ ปฏิบัติตนเป็นตัวอย่างที่ดีในการเคารพกฎระเบียบต่างๆ รวมทั้งการปฏิบัติตนอยู่ในกรอบจรรยาบรรณ และค่านิยมในหน่วยงาน)</t>
  </si>
  <si>
    <t>7.ความร่วมมือ การทำงานเป็นทีม การมีจิตสาธารณะ (พิจารณาจากความสามารถในการทำงานร่วมกับผู้อื่น มีจิตสาธารณะ)</t>
  </si>
  <si>
    <t>8.ความคิดริเริ่ม (พิจารณาจากความสามารถในการคิดริเริ่มปรับปรุงงานให้เกิดผลสำเร็จได้อย่างมีประสิทธิภาพยิ่งขึ้นกว่าเดิม รวมทั้งมีความคิดเห็น ข้อเสนอแนะมาใช้ประโยชน์ต่อองค์กร และสร้างความเชี่ยวชาญในงานที่รับผิดชอบ)</t>
  </si>
  <si>
    <t>9.การมาปฏิบัติงาน (พิจารณาจากการตรงต่อเวลา การหยุดงาน การขาดงาน)</t>
  </si>
  <si>
    <t>10.ทำงานทันเวลา(พิจารณาจากเวลาที่ใช้ปฎิบัติงานเปรียบเทียบกับเวลาที่กำหนดไว้ สำหรับการปฏิบัติงานหรือภารกิจนั้นๆ)</t>
  </si>
  <si>
    <t>11.การวางแผนงาน (พิจารณาจากความสามารถในการคาดการณ์ การวิเคราะห์ข้อมูล กำหนดเป้าหมาย และวิธีปฏิบัติงานให้เหมาะสม)</t>
  </si>
  <si>
    <t>12.ความคุ้มค่าของการใช้ทรัพยากร (พิจารณาจากความสัมพันธ์ระหว่างทรัพยากรที่ใช้กับผลผลิตของงานหรือโครงการ)</t>
  </si>
  <si>
    <t>ชี้แจง : 1.น้ำหนัก(%) (ง) รวมกันทุกข้อต้องเท่ากับ 100 %                                                                                             คะแนนรวมผลสัมฤทธิ์ของงาน</t>
  </si>
  <si>
    <t xml:space="preserve">             2.ในการคำนวณให้ใช้ทศนิยม 2 ตำแหน่ง</t>
  </si>
  <si>
    <t>หากท่านใดมีข้อสงสัย ข้อแนะนำหรือแจ้งข้อผิดพลาดประการใด สามารถแจ้งได้ที่ นางกัญญาภัทร  แก้วประภาค โทร 080-8878454</t>
  </si>
  <si>
    <t>Face Book : กัญญาภัทร  แก้วประภาค</t>
  </si>
  <si>
    <t xml:space="preserve">LineID : </t>
  </si>
  <si>
    <t>1 ก.ย..61 - 28 ก.พ. 62</t>
  </si>
  <si>
    <t>องค์ประกอบที่ 1</t>
  </si>
  <si>
    <t>ตำแหน่ง/ระดับ</t>
  </si>
  <si>
    <t>สายงาน</t>
  </si>
  <si>
    <t>ส่วนที่ 1 ผลสัมฤทธิ์ของงานที่มหาวิทยาลัยกำหนด (30%)</t>
  </si>
  <si>
    <t>ตัวชี้วัดผลสัมฤทธิ์ของงาน</t>
  </si>
  <si>
    <t>ระดับค่าเป้าหมาย (ข)</t>
  </si>
  <si>
    <t>คะแนนที่ได้ (ค)</t>
  </si>
  <si>
    <t>น้ำหนัก(%) (ง)</t>
  </si>
  <si>
    <t>ผลสัมฤทธิ์ของงานในลักษณะภาพรวมของหน่วยงาน (20 %)</t>
  </si>
  <si>
    <t>1.ระดับความพึงพอใจของผู้รับบริการจากหน่วยงาน</t>
  </si>
  <si>
    <t>1.00-2.49</t>
  </si>
  <si>
    <t>2.50-2.99</t>
  </si>
  <si>
    <t>3.00-3.49</t>
  </si>
  <si>
    <t>3.50-4.49</t>
  </si>
  <si>
    <t>มากกว่า4.49</t>
  </si>
  <si>
    <t>2.ร้อยละของโครงการ/กิจกรรม ที่ดำเนินการได้ตามแผนการปฏิบัติงานประจำปีในรอบการประเมิน</t>
  </si>
  <si>
    <t>70-75</t>
  </si>
  <si>
    <t>76-79</t>
  </si>
  <si>
    <t>80-84</t>
  </si>
  <si>
    <t>85-90</t>
  </si>
  <si>
    <t>มากกว่า 90</t>
  </si>
  <si>
    <t>3.ผลประเมินตัวชี้วัดตามระบบประกันคุณภาพที่รับผิดชอบ(คะแนนเฉลี่ย)</t>
  </si>
  <si>
    <t>1.00-2.99</t>
  </si>
  <si>
    <t>3.00-3.50</t>
  </si>
  <si>
    <t>3.51-3.75</t>
  </si>
  <si>
    <t>3.76-4.00</t>
  </si>
  <si>
    <t>4.01-5.00</t>
  </si>
  <si>
    <t>4.มีกระบวนการการจัดการความรู้ (KM) ในองค์กร</t>
  </si>
  <si>
    <t>กำหนดประเด็นและเป้าหมายการจัดการความรู้</t>
  </si>
  <si>
    <t>กำหนดกลุ่มเป้าหมายที่จะพัฒนาและการจัดการความรู้</t>
  </si>
  <si>
    <t>มีการแบ่งปันแลกเปลี่ยนเรียนรู้เพื่อนำไปสู่การปฏิบัติ</t>
  </si>
  <si>
    <t>รวบรวมความรู้จากประเด็นที่กำหนดเพื่อเป็นแนวทางในการปฏิบัติที่ดีเป็นลายลักษณ์อักษร</t>
  </si>
  <si>
    <t>นำความรู้ที่ได้จากการจัดการความรู้ที่ได้จัดทำมาแล้วเผยแพร่นำไปสู่ปฏิบัติจริง</t>
  </si>
  <si>
    <t>5.ระดับความสำเร็จการบริหารจัดการความเสี่ยงในหน่วยงาน</t>
  </si>
  <si>
    <t>มีคณะทำงานบริหารความเสี่ยง</t>
  </si>
  <si>
    <t>มีการระบุความเสี่ยง</t>
  </si>
  <si>
    <t>มีการจัดลำดับความเสี่ยง</t>
  </si>
  <si>
    <t>มีแผนบริหารความเสี่ยง</t>
  </si>
  <si>
    <t>ดำเนินการตามแผนอย่างต่อเนื่องและสามารถลดความเสี่ยงได้อย่างเป็นรูปประธรรม</t>
  </si>
  <si>
    <t>ผลสัมฤทธิ์ของงานด้านยุทธศาสตร์ (10 %)</t>
  </si>
  <si>
    <t>1. การให้บริการด้วยเทคโนโลยีสารสนเทศ</t>
  </si>
  <si>
    <t xml:space="preserve"> -</t>
  </si>
  <si>
    <t xml:space="preserve">ผ่านการฝึกอบรมสารสนเทศหรือศึกษาค้นคว้าด้วยตนเองที่เกี่ยวข้องกับการให้บริการตามภาระงาน อย่างน้อย 1 หลักสูตร หรือ ศึกษาค้นคว้าด้วยตนเอง 30 ชม. </t>
  </si>
  <si>
    <t>นำระบบเทคโนโลยีสารสนเทศมาใช้ในการปฏิบัติงาน</t>
  </si>
  <si>
    <t xml:space="preserve">2. บุคลากรสายสนับสนุนที่สอบผ่านภาษาอังกฤษที่มหาวิทยาลัยกำหนด    </t>
  </si>
  <si>
    <t>มีการพัฒนาตนเองผ่านระบบ</t>
  </si>
  <si>
    <t>ผ่านสมรรถนะ 1 ระดับ</t>
  </si>
  <si>
    <t>ผ่านสมรรถนะเพิ่มขึ้นมากกว่า 1 ระดับ</t>
  </si>
  <si>
    <t xml:space="preserve">                                               คะแนนรวมผลสัมฤทธิ์ของงาน</t>
  </si>
  <si>
    <t>ผลรวม รวมผลสัมฤทธิ์ของงานที่มหาลัยกำหนด</t>
  </si>
  <si>
    <t xml:space="preserve">ผลรวม ผลสัมฤทธิ์ของงานที่มหาวิทยาลัยกำหนด </t>
  </si>
  <si>
    <t>ส่วนที่ 2 ผลสัมฤทธิ์ของงานที่หน่วยงานกำหนด (70%)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</si>
</sst>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rgb="FF000000"/>
      <name val="Tahoma"/>
    </font>
    <font>
      <b/>
      <sz val="14"/>
      <color rgb="FF000000"/>
      <name val="Angsana New"/>
      <family val="1"/>
    </font>
    <font>
      <sz val="14"/>
      <color rgb="FFFF0000"/>
      <name val="Angsana New"/>
      <family val="1"/>
    </font>
    <font>
      <sz val="14"/>
      <color rgb="FF000000"/>
      <name val="Angsana New"/>
      <family val="1"/>
    </font>
    <font>
      <sz val="14"/>
      <color rgb="FF0000FF"/>
      <name val="Angsana New"/>
      <family val="1"/>
    </font>
    <font>
      <b/>
      <sz val="14"/>
      <color rgb="FFFF0000"/>
      <name val="Angsana New"/>
      <family val="1"/>
    </font>
    <font>
      <sz val="16"/>
      <color rgb="FF000000"/>
      <name val="Angsana New"/>
      <family val="1"/>
    </font>
    <font>
      <sz val="16"/>
      <color rgb="FF000000"/>
      <name val="Tahoma"/>
      <family val="2"/>
    </font>
    <font>
      <b/>
      <sz val="16"/>
      <color rgb="FF000000"/>
      <name val="Angsana New"/>
      <family val="1"/>
    </font>
    <font>
      <b/>
      <sz val="16"/>
      <name val="Angsana New"/>
      <family val="1"/>
    </font>
    <font>
      <b/>
      <sz val="14"/>
      <color rgb="FF000080"/>
      <name val="Angsana New"/>
      <family val="1"/>
    </font>
    <font>
      <sz val="16"/>
      <name val="Angsana New"/>
      <family val="1"/>
    </font>
    <font>
      <sz val="16"/>
      <color rgb="FF000000"/>
      <name val="TH SarabunIT๙"/>
      <family val="2"/>
    </font>
    <font>
      <sz val="11"/>
      <name val="Tahoma"/>
      <family val="2"/>
    </font>
    <font>
      <b/>
      <sz val="16"/>
      <name val="TH SarabunIT๙"/>
      <family val="2"/>
    </font>
    <font>
      <sz val="11"/>
      <color rgb="FF008000"/>
      <name val="Inconsolata"/>
    </font>
    <font>
      <sz val="16"/>
      <color rgb="FF0000FF"/>
      <name val="Angsana New"/>
      <family val="1"/>
    </font>
    <font>
      <sz val="18"/>
      <color rgb="FF0000FF"/>
      <name val="Angsana New"/>
      <family val="1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sz val="14"/>
      <color rgb="FF000080"/>
      <name val="Angsana New"/>
      <family val="1"/>
    </font>
    <font>
      <b/>
      <sz val="11"/>
      <name val="Tahoma"/>
      <family val="2"/>
    </font>
    <font>
      <sz val="11"/>
      <color rgb="FF000000"/>
      <name val="Tahoma"/>
      <family val="2"/>
    </font>
    <font>
      <b/>
      <sz val="16"/>
      <color rgb="FF000000"/>
      <name val="TH SarabunPSK"/>
      <family val="2"/>
    </font>
    <font>
      <sz val="16"/>
      <name val="TH Sarabun New"/>
      <family val="2"/>
    </font>
    <font>
      <sz val="16"/>
      <color rgb="FF000000"/>
      <name val="TH Sarabun New"/>
      <family val="2"/>
    </font>
    <font>
      <sz val="16"/>
      <color rgb="FF0000FF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163">
    <xf numFmtId="0" fontId="0" fillId="0" borderId="0" xfId="0" applyFont="1" applyAlignme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5" fillId="2" borderId="5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4" fillId="0" borderId="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0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12" fillId="0" borderId="0" xfId="0" applyFont="1"/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/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17" fontId="2" fillId="0" borderId="14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2" fillId="0" borderId="14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vertical="center" wrapText="1"/>
    </xf>
    <xf numFmtId="0" fontId="26" fillId="0" borderId="0" xfId="1" applyFont="1"/>
    <xf numFmtId="0" fontId="27" fillId="0" borderId="0" xfId="1" applyFont="1" applyAlignment="1"/>
    <xf numFmtId="0" fontId="18" fillId="0" borderId="0" xfId="1" applyFont="1"/>
    <xf numFmtId="0" fontId="20" fillId="0" borderId="0" xfId="1" applyFont="1"/>
    <xf numFmtId="0" fontId="18" fillId="0" borderId="0" xfId="1" applyFont="1" applyAlignment="1">
      <alignment wrapText="1"/>
    </xf>
    <xf numFmtId="0" fontId="25" fillId="0" borderId="0" xfId="1" applyFont="1"/>
    <xf numFmtId="0" fontId="27" fillId="0" borderId="0" xfId="1" applyFont="1"/>
    <xf numFmtId="0" fontId="18" fillId="0" borderId="6" xfId="1" applyFont="1" applyBorder="1" applyAlignment="1">
      <alignment horizontal="center"/>
    </xf>
    <xf numFmtId="0" fontId="20" fillId="0" borderId="13" xfId="1" applyFont="1" applyBorder="1"/>
    <xf numFmtId="0" fontId="18" fillId="0" borderId="6" xfId="1" applyFont="1" applyBorder="1" applyAlignment="1">
      <alignment vertical="center" wrapText="1"/>
    </xf>
    <xf numFmtId="0" fontId="18" fillId="0" borderId="6" xfId="1" applyFont="1" applyBorder="1" applyAlignment="1">
      <alignment horizontal="center" vertical="center"/>
    </xf>
    <xf numFmtId="0" fontId="28" fillId="0" borderId="6" xfId="1" applyFont="1" applyBorder="1" applyAlignment="1">
      <alignment horizontal="center"/>
    </xf>
    <xf numFmtId="0" fontId="18" fillId="0" borderId="8" xfId="1" applyFont="1" applyBorder="1" applyAlignment="1">
      <alignment vertical="center" wrapText="1"/>
    </xf>
    <xf numFmtId="0" fontId="18" fillId="0" borderId="8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/>
    </xf>
    <xf numFmtId="0" fontId="18" fillId="0" borderId="18" xfId="1" applyFont="1" applyBorder="1" applyAlignment="1">
      <alignment vertical="center" wrapText="1"/>
    </xf>
    <xf numFmtId="0" fontId="18" fillId="0" borderId="18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/>
    </xf>
    <xf numFmtId="0" fontId="18" fillId="0" borderId="18" xfId="1" applyFont="1" applyBorder="1" applyAlignment="1">
      <alignment horizontal="center" vertical="center" wrapText="1"/>
    </xf>
    <xf numFmtId="0" fontId="18" fillId="5" borderId="18" xfId="1" applyFont="1" applyFill="1" applyBorder="1" applyAlignment="1">
      <alignment vertical="center" wrapText="1"/>
    </xf>
    <xf numFmtId="0" fontId="18" fillId="5" borderId="18" xfId="1" applyFont="1" applyFill="1" applyBorder="1" applyAlignment="1">
      <alignment horizontal="center" vertical="center" wrapText="1"/>
    </xf>
    <xf numFmtId="0" fontId="28" fillId="5" borderId="6" xfId="1" applyFont="1" applyFill="1" applyBorder="1" applyAlignment="1">
      <alignment horizontal="center"/>
    </xf>
    <xf numFmtId="0" fontId="18" fillId="5" borderId="18" xfId="1" applyFont="1" applyFill="1" applyBorder="1" applyAlignment="1">
      <alignment horizontal="center"/>
    </xf>
    <xf numFmtId="0" fontId="29" fillId="0" borderId="18" xfId="1" applyFont="1" applyFill="1" applyBorder="1" applyAlignment="1">
      <alignment horizontal="center" vertical="top"/>
    </xf>
    <xf numFmtId="0" fontId="29" fillId="0" borderId="18" xfId="1" applyFont="1" applyFill="1" applyBorder="1" applyAlignment="1">
      <alignment horizontal="center" vertical="top" wrapText="1"/>
    </xf>
    <xf numFmtId="0" fontId="29" fillId="0" borderId="18" xfId="1" applyFont="1" applyFill="1" applyBorder="1" applyAlignment="1">
      <alignment horizontal="center" vertical="center" wrapText="1"/>
    </xf>
    <xf numFmtId="0" fontId="28" fillId="0" borderId="6" xfId="1" applyFont="1" applyBorder="1" applyAlignment="1">
      <alignment horizontal="center" vertical="center"/>
    </xf>
    <xf numFmtId="1" fontId="29" fillId="0" borderId="18" xfId="1" applyNumberFormat="1" applyFont="1" applyFill="1" applyBorder="1" applyAlignment="1">
      <alignment horizontal="center" vertical="top" wrapText="1"/>
    </xf>
    <xf numFmtId="2" fontId="28" fillId="0" borderId="6" xfId="1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25" fillId="0" borderId="1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0" borderId="18" xfId="0" applyFont="1" applyBorder="1" applyAlignment="1"/>
    <xf numFmtId="2" fontId="28" fillId="0" borderId="6" xfId="1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1" fontId="18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3" borderId="6" xfId="0" applyFont="1" applyFill="1" applyBorder="1" applyAlignment="1" applyProtection="1">
      <alignment horizontal="left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20" fillId="5" borderId="12" xfId="1" applyFont="1" applyFill="1" applyBorder="1" applyAlignment="1">
      <alignment horizontal="left"/>
    </xf>
    <xf numFmtId="0" fontId="20" fillId="5" borderId="9" xfId="1" applyFont="1" applyFill="1" applyBorder="1" applyAlignment="1">
      <alignment horizontal="left"/>
    </xf>
    <xf numFmtId="0" fontId="20" fillId="5" borderId="10" xfId="1" applyFont="1" applyFill="1" applyBorder="1" applyAlignment="1">
      <alignment horizontal="left"/>
    </xf>
    <xf numFmtId="0" fontId="25" fillId="0" borderId="12" xfId="1" applyFont="1" applyBorder="1" applyAlignment="1">
      <alignment horizontal="center"/>
    </xf>
    <xf numFmtId="0" fontId="20" fillId="0" borderId="9" xfId="1" applyFont="1" applyBorder="1"/>
    <xf numFmtId="0" fontId="20" fillId="0" borderId="10" xfId="1" applyFont="1" applyBorder="1"/>
    <xf numFmtId="0" fontId="25" fillId="4" borderId="0" xfId="1" applyFont="1" applyFill="1" applyAlignment="1">
      <alignment horizontal="right"/>
    </xf>
    <xf numFmtId="0" fontId="18" fillId="0" borderId="0" xfId="1" applyFont="1" applyAlignment="1"/>
    <xf numFmtId="0" fontId="25" fillId="0" borderId="0" xfId="1" applyFont="1" applyAlignment="1">
      <alignment horizontal="center"/>
    </xf>
    <xf numFmtId="0" fontId="18" fillId="0" borderId="8" xfId="1" applyFont="1" applyBorder="1" applyAlignment="1">
      <alignment horizontal="center" vertical="center"/>
    </xf>
    <xf numFmtId="0" fontId="20" fillId="0" borderId="13" xfId="1" applyFont="1" applyBorder="1"/>
    <xf numFmtId="0" fontId="18" fillId="0" borderId="12" xfId="1" applyFont="1" applyBorder="1" applyAlignment="1">
      <alignment horizontal="center"/>
    </xf>
    <xf numFmtId="0" fontId="18" fillId="0" borderId="8" xfId="1" applyFont="1" applyBorder="1" applyAlignment="1">
      <alignment horizontal="center" wrapText="1"/>
    </xf>
    <xf numFmtId="0" fontId="18" fillId="0" borderId="13" xfId="1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13" fillId="0" borderId="9" xfId="0" applyFont="1" applyBorder="1"/>
    <xf numFmtId="0" fontId="13" fillId="0" borderId="10" xfId="0" applyFont="1" applyBorder="1"/>
    <xf numFmtId="0" fontId="6" fillId="0" borderId="11" xfId="0" applyFont="1" applyBorder="1" applyAlignment="1">
      <alignment horizontal="left" vertical="center"/>
    </xf>
    <xf numFmtId="0" fontId="13" fillId="0" borderId="16" xfId="0" applyFont="1" applyBorder="1"/>
    <xf numFmtId="0" fontId="13" fillId="0" borderId="17" xfId="0" applyFont="1" applyBorder="1"/>
    <xf numFmtId="0" fontId="8" fillId="4" borderId="12" xfId="0" applyFont="1" applyFill="1" applyBorder="1" applyAlignment="1">
      <alignment horizontal="right" vertical="center"/>
    </xf>
    <xf numFmtId="0" fontId="9" fillId="0" borderId="8" xfId="0" applyFont="1" applyBorder="1" applyAlignment="1">
      <alignment horizontal="center" vertical="center" wrapText="1"/>
    </xf>
    <xf numFmtId="0" fontId="13" fillId="0" borderId="13" xfId="0" applyFont="1" applyBorder="1"/>
    <xf numFmtId="0" fontId="9" fillId="0" borderId="11" xfId="0" applyFont="1" applyBorder="1" applyAlignment="1">
      <alignment horizontal="center" vertical="center" wrapText="1"/>
    </xf>
    <xf numFmtId="0" fontId="13" fillId="0" borderId="15" xfId="0" applyFont="1" applyBorder="1"/>
    <xf numFmtId="3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Protection="1"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_&#3626;&#3634;&#3618;&#3626;&#3609;&#3633;&#3610;&#3626;&#3609;&#3640;&#3609;-&#3614;&#3609;&#3633;&#3585;&#3591;&#3634;&#3609;&#3617;&#3627;&#3634;&#3623;&#3636;&#3607;&#3618;&#3634;&#3621;&#3633;&#36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part 1"/>
      <sheetName val="part 2"/>
      <sheetName val="Summery"/>
    </sheetNames>
    <sheetDataSet>
      <sheetData sheetId="0">
        <row r="2">
          <cell r="A2">
            <v>1</v>
          </cell>
          <cell r="B2" t="str">
            <v>ชื่อคณะ</v>
          </cell>
          <cell r="C2" t="str">
            <v>คณะวิทยาศาสตร์และเทคโนโลยี</v>
          </cell>
        </row>
        <row r="3">
          <cell r="A3">
            <v>2</v>
          </cell>
          <cell r="B3" t="str">
            <v>ชื่อผู้รับการประเมิน</v>
          </cell>
          <cell r="C3" t="str">
            <v>นาย/นาง/นางสาว</v>
          </cell>
        </row>
        <row r="4">
          <cell r="A4">
            <v>3</v>
          </cell>
          <cell r="B4" t="str">
            <v>ตำแหน่งผู้รับการประเมิน</v>
          </cell>
          <cell r="C4" t="str">
            <v>เจ้าหน้าที่บริหารงานทั่วไป/นักวิชาการศึกษา</v>
          </cell>
        </row>
        <row r="5">
          <cell r="A5">
            <v>4</v>
          </cell>
          <cell r="B5" t="str">
            <v>สายงานผู้รับการประเมิน</v>
          </cell>
          <cell r="C5" t="str">
            <v>สนับสนุน</v>
          </cell>
        </row>
        <row r="6">
          <cell r="A6">
            <v>5</v>
          </cell>
          <cell r="B6" t="str">
            <v>ชื่อผู้ประเมิน</v>
          </cell>
          <cell r="C6" t="str">
            <v>หัวหน้างาน/หัวหน้าสาขา...........</v>
          </cell>
        </row>
        <row r="7">
          <cell r="A7">
            <v>6</v>
          </cell>
          <cell r="B7" t="str">
            <v>ตำแหน่งผู้ประเมิน</v>
          </cell>
          <cell r="C7" t="str">
            <v>หัวหน้าสาขา/รองคณบดี...........</v>
          </cell>
        </row>
        <row r="8">
          <cell r="A8">
            <v>7</v>
          </cell>
          <cell r="B8" t="str">
            <v>สายงานผู้ประเมิน</v>
          </cell>
          <cell r="C8" t="str">
            <v>สอน</v>
          </cell>
        </row>
        <row r="9">
          <cell r="A9">
            <v>8</v>
          </cell>
          <cell r="B9" t="str">
            <v>รอบการประเมิน</v>
          </cell>
          <cell r="C9" t="str">
            <v>1 กย.62 - 29 กพ.63</v>
          </cell>
        </row>
        <row r="10">
          <cell r="A10">
            <v>9</v>
          </cell>
          <cell r="B10" t="str">
            <v>ภาคการศึกษาที่</v>
          </cell>
          <cell r="C10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C11" sqref="C11"/>
    </sheetView>
  </sheetViews>
  <sheetFormatPr defaultColWidth="12.625" defaultRowHeight="14.25"/>
  <cols>
    <col min="1" max="1" width="8.625" customWidth="1"/>
    <col min="2" max="2" width="29.625" customWidth="1"/>
    <col min="3" max="3" width="30.75" customWidth="1"/>
    <col min="4" max="26" width="8.625" customWidth="1"/>
  </cols>
  <sheetData>
    <row r="1" spans="1:11" ht="21">
      <c r="A1" s="1" t="s">
        <v>0</v>
      </c>
      <c r="B1" s="2" t="s">
        <v>1</v>
      </c>
      <c r="C1" s="2" t="s">
        <v>2</v>
      </c>
      <c r="D1" s="3"/>
      <c r="E1" s="4" t="s">
        <v>3</v>
      </c>
      <c r="F1" s="5"/>
      <c r="G1" s="5"/>
      <c r="H1" s="6"/>
      <c r="I1" s="6"/>
      <c r="J1" s="6"/>
      <c r="K1" s="6"/>
    </row>
    <row r="2" spans="1:11" ht="21">
      <c r="A2" s="7">
        <v>1</v>
      </c>
      <c r="B2" s="8" t="s">
        <v>4</v>
      </c>
      <c r="C2" s="9" t="s">
        <v>5</v>
      </c>
      <c r="D2" s="3"/>
      <c r="E2" s="4" t="s">
        <v>86</v>
      </c>
      <c r="F2" s="5"/>
      <c r="G2" s="5"/>
      <c r="H2" s="6"/>
      <c r="I2" s="6"/>
      <c r="J2" s="6"/>
      <c r="K2" s="6"/>
    </row>
    <row r="3" spans="1:11" ht="21">
      <c r="A3" s="10">
        <v>2</v>
      </c>
      <c r="B3" s="11" t="s">
        <v>6</v>
      </c>
      <c r="C3" s="12" t="s">
        <v>7</v>
      </c>
      <c r="D3" s="3"/>
      <c r="E3" s="13" t="s">
        <v>87</v>
      </c>
      <c r="F3" s="5"/>
      <c r="G3" s="5"/>
      <c r="H3" s="6"/>
      <c r="I3" s="6"/>
      <c r="J3" s="6"/>
      <c r="K3" s="6"/>
    </row>
    <row r="4" spans="1:11" ht="21">
      <c r="A4" s="10">
        <v>3</v>
      </c>
      <c r="B4" s="11" t="s">
        <v>8</v>
      </c>
      <c r="C4" s="14" t="s">
        <v>9</v>
      </c>
      <c r="D4" s="3"/>
      <c r="E4" s="13" t="s">
        <v>88</v>
      </c>
      <c r="F4" s="5"/>
      <c r="G4" s="5"/>
      <c r="H4" s="6"/>
      <c r="I4" s="6"/>
      <c r="J4" s="6"/>
      <c r="K4" s="6"/>
    </row>
    <row r="5" spans="1:11" ht="21">
      <c r="A5" s="7">
        <v>4</v>
      </c>
      <c r="B5" s="8" t="s">
        <v>10</v>
      </c>
      <c r="C5" s="9" t="s">
        <v>11</v>
      </c>
      <c r="D5" s="3"/>
      <c r="E5" s="15" t="s">
        <v>12</v>
      </c>
      <c r="F5" s="13" t="s">
        <v>13</v>
      </c>
      <c r="G5" s="5"/>
      <c r="H5" s="6"/>
      <c r="I5" s="6"/>
      <c r="J5" s="6"/>
      <c r="K5" s="6"/>
    </row>
    <row r="6" spans="1:11" ht="21">
      <c r="A6" s="7">
        <v>5</v>
      </c>
      <c r="B6" s="8" t="s">
        <v>14</v>
      </c>
      <c r="C6" s="19" t="s">
        <v>15</v>
      </c>
      <c r="D6" s="3"/>
      <c r="E6" s="5"/>
      <c r="F6" s="5"/>
      <c r="G6" s="5"/>
      <c r="H6" s="6"/>
      <c r="I6" s="6"/>
      <c r="J6" s="6"/>
      <c r="K6" s="6"/>
    </row>
    <row r="7" spans="1:11" ht="21">
      <c r="A7" s="7">
        <v>6</v>
      </c>
      <c r="B7" s="8" t="s">
        <v>16</v>
      </c>
      <c r="C7" s="19" t="s">
        <v>17</v>
      </c>
      <c r="D7" s="3"/>
      <c r="E7" s="20"/>
      <c r="F7" s="5"/>
      <c r="G7" s="5"/>
      <c r="H7" s="6"/>
      <c r="I7" s="6"/>
      <c r="J7" s="6"/>
      <c r="K7" s="6"/>
    </row>
    <row r="8" spans="1:11" ht="21">
      <c r="A8" s="7">
        <v>7</v>
      </c>
      <c r="B8" s="8" t="s">
        <v>18</v>
      </c>
      <c r="C8" s="19" t="s">
        <v>19</v>
      </c>
      <c r="D8" s="3"/>
      <c r="E8" s="5"/>
      <c r="F8" s="21"/>
      <c r="G8" s="5"/>
      <c r="H8" s="6"/>
      <c r="I8" s="6"/>
      <c r="J8" s="6"/>
      <c r="K8" s="6"/>
    </row>
    <row r="9" spans="1:11" ht="21">
      <c r="A9" s="7">
        <v>8</v>
      </c>
      <c r="B9" s="8" t="s">
        <v>21</v>
      </c>
      <c r="C9" s="24" t="s">
        <v>89</v>
      </c>
      <c r="D9" s="3"/>
      <c r="E9" s="5"/>
      <c r="F9" s="21"/>
      <c r="G9" s="5"/>
      <c r="H9" s="6"/>
      <c r="I9" s="6"/>
      <c r="J9" s="6"/>
      <c r="K9" s="6"/>
    </row>
    <row r="10" spans="1:11" ht="21">
      <c r="A10" s="7">
        <v>9</v>
      </c>
      <c r="B10" s="8" t="s">
        <v>23</v>
      </c>
      <c r="C10" s="25"/>
      <c r="D10" s="3"/>
      <c r="E10" s="5"/>
      <c r="F10" s="5"/>
      <c r="G10" s="5"/>
      <c r="H10" s="6"/>
      <c r="I10" s="6"/>
      <c r="J10" s="6"/>
      <c r="K10" s="6"/>
    </row>
    <row r="11" spans="1:11" ht="21">
      <c r="A11" s="7">
        <v>10</v>
      </c>
      <c r="B11" s="8" t="s">
        <v>24</v>
      </c>
      <c r="C11" s="25"/>
      <c r="D11" s="3"/>
      <c r="E11" s="26" t="s">
        <v>25</v>
      </c>
      <c r="F11" s="5"/>
      <c r="G11" s="5"/>
      <c r="H11" s="6"/>
      <c r="I11" s="6"/>
      <c r="J11" s="6"/>
      <c r="K11" s="6"/>
    </row>
    <row r="12" spans="1:11" ht="21">
      <c r="A12" s="7">
        <v>11</v>
      </c>
      <c r="B12" s="8" t="s">
        <v>26</v>
      </c>
      <c r="C12" s="28"/>
      <c r="D12" s="3"/>
      <c r="E12" s="29">
        <v>1</v>
      </c>
      <c r="F12" s="31" t="s">
        <v>27</v>
      </c>
      <c r="G12" s="5"/>
      <c r="H12" s="6"/>
      <c r="I12" s="6"/>
      <c r="J12" s="6"/>
      <c r="K12" s="6"/>
    </row>
    <row r="13" spans="1:11" ht="21">
      <c r="A13" s="7">
        <v>12</v>
      </c>
      <c r="B13" s="8" t="s">
        <v>29</v>
      </c>
      <c r="C13" s="25"/>
      <c r="D13" s="3"/>
      <c r="E13" s="29">
        <v>2</v>
      </c>
      <c r="F13" s="31" t="s">
        <v>30</v>
      </c>
      <c r="G13" s="5"/>
      <c r="H13" s="6"/>
      <c r="I13" s="6"/>
      <c r="J13" s="6"/>
      <c r="K13" s="6"/>
    </row>
    <row r="14" spans="1:11" ht="21">
      <c r="A14" s="38" t="s">
        <v>31</v>
      </c>
      <c r="B14" s="39"/>
      <c r="C14" s="39"/>
      <c r="D14" s="3"/>
      <c r="E14" s="29">
        <v>3</v>
      </c>
      <c r="F14" s="31" t="s">
        <v>36</v>
      </c>
      <c r="G14" s="5"/>
      <c r="H14" s="6"/>
      <c r="I14" s="6"/>
      <c r="J14" s="6"/>
      <c r="K14" s="6"/>
    </row>
    <row r="15" spans="1:11" ht="23.25">
      <c r="A15" s="41" t="s">
        <v>37</v>
      </c>
      <c r="B15" s="42" t="s">
        <v>38</v>
      </c>
      <c r="C15" s="42" t="s">
        <v>45</v>
      </c>
      <c r="D15" s="3"/>
      <c r="E15" s="43">
        <v>4</v>
      </c>
      <c r="F15" s="31" t="s">
        <v>47</v>
      </c>
      <c r="G15" s="5"/>
      <c r="H15" s="6"/>
      <c r="I15" s="6"/>
      <c r="J15" s="6"/>
      <c r="K15" s="6"/>
    </row>
    <row r="16" spans="1:11" ht="42">
      <c r="A16" s="45">
        <v>1</v>
      </c>
      <c r="B16" s="47" t="s">
        <v>48</v>
      </c>
      <c r="C16" s="47" t="s">
        <v>50</v>
      </c>
      <c r="D16" s="48"/>
      <c r="E16" s="29"/>
      <c r="F16" s="49" t="s">
        <v>51</v>
      </c>
      <c r="G16" s="5"/>
      <c r="H16" s="6"/>
      <c r="I16" s="6"/>
      <c r="J16" s="6"/>
      <c r="K16" s="6"/>
    </row>
    <row r="17" spans="1:11" ht="84">
      <c r="A17" s="50">
        <v>2</v>
      </c>
      <c r="B17" s="47" t="s">
        <v>52</v>
      </c>
      <c r="C17" s="47" t="s">
        <v>53</v>
      </c>
      <c r="D17" s="3"/>
      <c r="E17" s="29"/>
      <c r="F17" s="49" t="s">
        <v>54</v>
      </c>
      <c r="G17" s="5"/>
      <c r="H17" s="6"/>
      <c r="I17" s="6"/>
      <c r="J17" s="6"/>
      <c r="K17" s="6"/>
    </row>
    <row r="18" spans="1:11" ht="21">
      <c r="A18" s="50">
        <v>3</v>
      </c>
      <c r="B18" s="47" t="s">
        <v>55</v>
      </c>
      <c r="C18" s="47" t="s">
        <v>56</v>
      </c>
      <c r="D18" s="3"/>
      <c r="E18" s="5"/>
      <c r="F18" s="49" t="s">
        <v>57</v>
      </c>
      <c r="G18" s="5"/>
      <c r="H18" s="6"/>
      <c r="I18" s="6"/>
      <c r="J18" s="6"/>
      <c r="K18" s="6"/>
    </row>
    <row r="19" spans="1:11" ht="21">
      <c r="A19" s="50"/>
      <c r="B19" s="47"/>
      <c r="C19" s="47"/>
      <c r="D19" s="3"/>
      <c r="E19" s="43">
        <v>5</v>
      </c>
      <c r="F19" s="21" t="s">
        <v>58</v>
      </c>
      <c r="G19" s="5"/>
      <c r="H19" s="6"/>
      <c r="I19" s="6"/>
      <c r="J19" s="6"/>
      <c r="K19" s="6"/>
    </row>
    <row r="20" spans="1:11" ht="21">
      <c r="A20" s="45"/>
      <c r="B20" s="47"/>
      <c r="C20" s="47"/>
      <c r="D20" s="3"/>
      <c r="I20" s="6"/>
      <c r="J20" s="6"/>
      <c r="K20" s="6"/>
    </row>
    <row r="21" spans="1:11" ht="21">
      <c r="A21" s="45"/>
      <c r="B21" s="47"/>
      <c r="C21" s="47"/>
      <c r="D21" s="3"/>
      <c r="I21" s="6"/>
      <c r="J21" s="6"/>
      <c r="K21" s="6"/>
    </row>
    <row r="22" spans="1:11" ht="21">
      <c r="A22" s="51"/>
      <c r="B22" s="54"/>
      <c r="C22" s="54"/>
      <c r="D22" s="3"/>
      <c r="E22" s="5"/>
      <c r="F22" s="5"/>
      <c r="G22" s="5"/>
      <c r="H22" s="6"/>
      <c r="I22" s="6"/>
      <c r="J22" s="6"/>
      <c r="K22" s="6"/>
    </row>
    <row r="23" spans="1:11" ht="21">
      <c r="A23" s="54"/>
      <c r="B23" s="54"/>
      <c r="C23" s="55"/>
      <c r="D23" s="3"/>
      <c r="E23" s="5"/>
      <c r="F23" s="5"/>
      <c r="G23" s="5"/>
      <c r="H23" s="6"/>
      <c r="I23" s="6"/>
      <c r="J23" s="6"/>
      <c r="K23" s="6"/>
    </row>
    <row r="24" spans="1:11" ht="21">
      <c r="A24" s="54"/>
      <c r="B24" s="54"/>
      <c r="C24" s="55"/>
      <c r="D24" s="3"/>
      <c r="E24" s="29"/>
      <c r="F24" s="21"/>
      <c r="G24" s="5"/>
      <c r="H24" s="6"/>
      <c r="I24" s="6"/>
      <c r="J24" s="6"/>
      <c r="K24" s="6"/>
    </row>
    <row r="25" spans="1:11" ht="21">
      <c r="A25" s="54"/>
      <c r="B25" s="54"/>
      <c r="C25" s="57"/>
      <c r="D25" s="3"/>
      <c r="E25" s="5"/>
      <c r="F25" s="5"/>
      <c r="G25" s="5"/>
      <c r="H25" s="6"/>
      <c r="I25" s="6"/>
      <c r="J25" s="6"/>
      <c r="K25" s="6"/>
    </row>
    <row r="26" spans="1:11">
      <c r="A26" s="54"/>
      <c r="B26" s="54"/>
      <c r="C26" s="54"/>
      <c r="D26" s="3"/>
      <c r="E26" s="5"/>
      <c r="F26" s="5"/>
      <c r="G26" s="5"/>
      <c r="H26" s="6"/>
      <c r="I26" s="6"/>
      <c r="J26" s="6"/>
      <c r="K26" s="6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5"/>
  <sheetViews>
    <sheetView workbookViewId="0">
      <selection activeCell="B2" sqref="B1:B1048576"/>
    </sheetView>
  </sheetViews>
  <sheetFormatPr defaultColWidth="12.625" defaultRowHeight="20.25"/>
  <cols>
    <col min="1" max="1" width="30.375" style="84" customWidth="1"/>
    <col min="2" max="2" width="17.25" style="84" customWidth="1"/>
    <col min="3" max="3" width="16.25" style="84" customWidth="1"/>
    <col min="4" max="4" width="15.75" style="84" customWidth="1"/>
    <col min="5" max="5" width="16.75" style="84" customWidth="1"/>
    <col min="6" max="6" width="16.25" style="84" customWidth="1"/>
    <col min="7" max="7" width="10.5" style="84" customWidth="1"/>
    <col min="8" max="8" width="10" style="84" customWidth="1"/>
    <col min="9" max="9" width="10.25" style="84" customWidth="1"/>
    <col min="10" max="25" width="8.625" style="84" customWidth="1"/>
    <col min="26" max="16384" width="12.625" style="84"/>
  </cols>
  <sheetData>
    <row r="1" spans="1:25" ht="21">
      <c r="A1" s="135" t="s">
        <v>90</v>
      </c>
      <c r="B1" s="134"/>
      <c r="C1" s="134"/>
      <c r="D1" s="134"/>
      <c r="E1" s="134"/>
      <c r="F1" s="134"/>
      <c r="G1" s="134"/>
      <c r="H1" s="134"/>
      <c r="I1" s="134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21">
      <c r="A2" s="85" t="str">
        <f>"ชื่อผู้รับการประเมิน "&amp;VLOOKUP(2,[1]config!$A$2:$C$10,3,FALSE)</f>
        <v>ชื่อผู้รับการประเมิน นาย/นาง/นางสาว</v>
      </c>
      <c r="B2" s="86"/>
      <c r="C2" s="86"/>
      <c r="D2" s="85" t="s">
        <v>91</v>
      </c>
      <c r="E2" s="85" t="str">
        <f>VLOOKUP(3,[1]config!$A$2:$C$10,3,FALSE)</f>
        <v>เจ้าหน้าที่บริหารงานทั่วไป/นักวิชาการศึกษา</v>
      </c>
      <c r="F2" s="86"/>
      <c r="G2" s="87" t="s">
        <v>92</v>
      </c>
      <c r="H2" s="85" t="str">
        <f>VLOOKUP(4,[1]config!$A$2:$C$10,3,FALSE)</f>
        <v>สนับสนุน</v>
      </c>
      <c r="I2" s="86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21">
      <c r="A3" s="85" t="str">
        <f>"ชื่อผู้ประเมิน "&amp;VLOOKUP(5,[1]config!$A$2:$C$10,3,FALSE)</f>
        <v>ชื่อผู้ประเมิน หัวหน้างาน/หัวหน้าสาขา...........</v>
      </c>
      <c r="B3" s="86"/>
      <c r="C3" s="86"/>
      <c r="D3" s="85" t="s">
        <v>91</v>
      </c>
      <c r="E3" s="85" t="str">
        <f>VLOOKUP(6,[1]config!$A$2:$C$10,3,FALSE)</f>
        <v>หัวหน้าสาขา/รองคณบดี...........</v>
      </c>
      <c r="F3" s="86"/>
      <c r="G3" s="87" t="s">
        <v>92</v>
      </c>
      <c r="H3" s="86"/>
      <c r="I3" s="86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</row>
    <row r="4" spans="1:25" ht="21">
      <c r="A4" s="88" t="s">
        <v>93</v>
      </c>
      <c r="B4" s="85"/>
      <c r="C4" s="85"/>
      <c r="D4" s="85"/>
      <c r="E4" s="85"/>
      <c r="F4" s="85" t="str">
        <f>"รอบประเมิน "&amp;VLOOKUP(8,[1]config!$A$2:$C$10,3,FALSE)</f>
        <v>รอบประเมิน 1 กย.62 - 29 กพ.63</v>
      </c>
      <c r="G4" s="85"/>
      <c r="H4" s="85"/>
      <c r="I4" s="85"/>
      <c r="J4" s="89"/>
      <c r="K4" s="89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21" customHeight="1">
      <c r="A5" s="136" t="s">
        <v>94</v>
      </c>
      <c r="B5" s="138" t="s">
        <v>95</v>
      </c>
      <c r="C5" s="131"/>
      <c r="D5" s="131"/>
      <c r="E5" s="131"/>
      <c r="F5" s="132"/>
      <c r="G5" s="139" t="s">
        <v>96</v>
      </c>
      <c r="H5" s="139" t="s">
        <v>97</v>
      </c>
      <c r="I5" s="139" t="s">
        <v>97</v>
      </c>
      <c r="J5" s="89"/>
      <c r="K5" s="89"/>
      <c r="L5" s="89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ht="21">
      <c r="A6" s="137"/>
      <c r="B6" s="90">
        <v>1</v>
      </c>
      <c r="C6" s="90">
        <v>2</v>
      </c>
      <c r="D6" s="90">
        <v>3</v>
      </c>
      <c r="E6" s="90">
        <v>4</v>
      </c>
      <c r="F6" s="90">
        <v>5</v>
      </c>
      <c r="G6" s="137"/>
      <c r="H6" s="137"/>
      <c r="I6" s="140"/>
      <c r="J6" s="89"/>
      <c r="K6" s="89"/>
      <c r="L6" s="89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21">
      <c r="A7" s="127" t="s">
        <v>98</v>
      </c>
      <c r="B7" s="128"/>
      <c r="C7" s="128"/>
      <c r="D7" s="128"/>
      <c r="E7" s="128"/>
      <c r="F7" s="129"/>
      <c r="G7" s="91"/>
      <c r="H7" s="91"/>
      <c r="I7" s="91"/>
      <c r="J7" s="89"/>
      <c r="K7" s="89"/>
      <c r="L7" s="89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ht="42">
      <c r="A8" s="92" t="s">
        <v>99</v>
      </c>
      <c r="B8" s="93" t="s">
        <v>100</v>
      </c>
      <c r="C8" s="93" t="s">
        <v>101</v>
      </c>
      <c r="D8" s="93" t="s">
        <v>102</v>
      </c>
      <c r="E8" s="93" t="s">
        <v>103</v>
      </c>
      <c r="F8" s="93" t="s">
        <v>104</v>
      </c>
      <c r="G8" s="94">
        <v>5</v>
      </c>
      <c r="H8" s="90">
        <v>5</v>
      </c>
      <c r="I8" s="119">
        <f>SUM(G8*H8)</f>
        <v>25</v>
      </c>
      <c r="J8" s="89"/>
      <c r="K8" s="89"/>
      <c r="L8" s="89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1:25" ht="63">
      <c r="A9" s="95" t="s">
        <v>105</v>
      </c>
      <c r="B9" s="96" t="s">
        <v>106</v>
      </c>
      <c r="C9" s="96" t="s">
        <v>107</v>
      </c>
      <c r="D9" s="96" t="s">
        <v>108</v>
      </c>
      <c r="E9" s="96" t="s">
        <v>109</v>
      </c>
      <c r="F9" s="96" t="s">
        <v>110</v>
      </c>
      <c r="G9" s="94">
        <v>5</v>
      </c>
      <c r="H9" s="97">
        <v>4</v>
      </c>
      <c r="I9" s="119">
        <f t="shared" ref="I9:I15" si="0">SUM(G9*H9)</f>
        <v>20</v>
      </c>
      <c r="J9" s="89"/>
      <c r="K9" s="89"/>
      <c r="L9" s="89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5" ht="42">
      <c r="A10" s="98" t="s">
        <v>111</v>
      </c>
      <c r="B10" s="99" t="s">
        <v>112</v>
      </c>
      <c r="C10" s="99" t="s">
        <v>113</v>
      </c>
      <c r="D10" s="99" t="s">
        <v>114</v>
      </c>
      <c r="E10" s="99" t="s">
        <v>115</v>
      </c>
      <c r="F10" s="99" t="s">
        <v>116</v>
      </c>
      <c r="G10" s="94">
        <v>5</v>
      </c>
      <c r="H10" s="100">
        <v>4</v>
      </c>
      <c r="I10" s="119">
        <f t="shared" si="0"/>
        <v>20</v>
      </c>
      <c r="J10" s="89"/>
      <c r="K10" s="89"/>
      <c r="L10" s="89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ht="105">
      <c r="A11" s="98" t="s">
        <v>117</v>
      </c>
      <c r="B11" s="101" t="s">
        <v>118</v>
      </c>
      <c r="C11" s="101" t="s">
        <v>119</v>
      </c>
      <c r="D11" s="101" t="s">
        <v>120</v>
      </c>
      <c r="E11" s="101" t="s">
        <v>121</v>
      </c>
      <c r="F11" s="101" t="s">
        <v>122</v>
      </c>
      <c r="G11" s="94">
        <v>5</v>
      </c>
      <c r="H11" s="100">
        <v>3</v>
      </c>
      <c r="I11" s="119">
        <f t="shared" si="0"/>
        <v>15</v>
      </c>
      <c r="J11" s="89"/>
      <c r="K11" s="89"/>
      <c r="L11" s="89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</row>
    <row r="12" spans="1:25" ht="105">
      <c r="A12" s="98" t="s">
        <v>123</v>
      </c>
      <c r="B12" s="101" t="s">
        <v>124</v>
      </c>
      <c r="C12" s="101" t="s">
        <v>125</v>
      </c>
      <c r="D12" s="101" t="s">
        <v>126</v>
      </c>
      <c r="E12" s="101" t="s">
        <v>127</v>
      </c>
      <c r="F12" s="101" t="s">
        <v>128</v>
      </c>
      <c r="G12" s="94">
        <v>5</v>
      </c>
      <c r="H12" s="100">
        <v>4</v>
      </c>
      <c r="I12" s="119">
        <f t="shared" si="0"/>
        <v>20</v>
      </c>
      <c r="J12" s="89"/>
      <c r="K12" s="89"/>
      <c r="L12" s="89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</row>
    <row r="13" spans="1:25" ht="24" customHeight="1">
      <c r="A13" s="102" t="s">
        <v>129</v>
      </c>
      <c r="B13" s="103"/>
      <c r="C13" s="103"/>
      <c r="D13" s="103"/>
      <c r="E13" s="103"/>
      <c r="F13" s="103"/>
      <c r="G13" s="104"/>
      <c r="H13" s="105"/>
      <c r="I13" s="119">
        <f t="shared" si="0"/>
        <v>0</v>
      </c>
      <c r="J13" s="89"/>
      <c r="K13" s="89"/>
      <c r="L13" s="89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</row>
    <row r="14" spans="1:25" ht="189">
      <c r="A14" s="98" t="s">
        <v>130</v>
      </c>
      <c r="B14" s="106" t="s">
        <v>131</v>
      </c>
      <c r="C14" s="106" t="s">
        <v>131</v>
      </c>
      <c r="D14" s="107" t="s">
        <v>131</v>
      </c>
      <c r="E14" s="108" t="s">
        <v>132</v>
      </c>
      <c r="F14" s="107" t="s">
        <v>133</v>
      </c>
      <c r="G14" s="109">
        <v>5</v>
      </c>
      <c r="H14" s="99">
        <v>5</v>
      </c>
      <c r="I14" s="119">
        <f t="shared" si="0"/>
        <v>25</v>
      </c>
      <c r="J14" s="89"/>
      <c r="K14" s="89"/>
      <c r="L14" s="89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</row>
    <row r="15" spans="1:25" ht="63">
      <c r="A15" s="98" t="s">
        <v>134</v>
      </c>
      <c r="B15" s="106" t="s">
        <v>131</v>
      </c>
      <c r="C15" s="106" t="s">
        <v>131</v>
      </c>
      <c r="D15" s="107" t="s">
        <v>135</v>
      </c>
      <c r="E15" s="107" t="s">
        <v>136</v>
      </c>
      <c r="F15" s="110" t="s">
        <v>137</v>
      </c>
      <c r="G15" s="109">
        <v>5</v>
      </c>
      <c r="H15" s="99">
        <v>5</v>
      </c>
      <c r="I15" s="119">
        <f t="shared" si="0"/>
        <v>25</v>
      </c>
      <c r="J15" s="89"/>
      <c r="K15" s="89"/>
      <c r="L15" s="89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</row>
    <row r="16" spans="1:25" ht="21">
      <c r="A16" s="130" t="s">
        <v>138</v>
      </c>
      <c r="B16" s="131"/>
      <c r="C16" s="131"/>
      <c r="D16" s="131"/>
      <c r="E16" s="131"/>
      <c r="F16" s="132"/>
      <c r="G16" s="90"/>
      <c r="H16" s="93"/>
      <c r="I16" s="94"/>
      <c r="J16" s="89"/>
      <c r="K16" s="89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</row>
    <row r="17" spans="1:25" ht="21">
      <c r="A17" s="133" t="s">
        <v>139</v>
      </c>
      <c r="B17" s="134"/>
      <c r="C17" s="134"/>
      <c r="D17" s="134"/>
      <c r="E17" s="134"/>
      <c r="F17" s="134"/>
      <c r="G17" s="134"/>
      <c r="H17" s="134"/>
      <c r="I17" s="111">
        <f>SUM(I8:I16)</f>
        <v>150</v>
      </c>
      <c r="J17" s="89"/>
      <c r="K17" s="89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</row>
    <row r="18" spans="1:2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</row>
    <row r="19" spans="1:2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</row>
    <row r="20" spans="1:2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</row>
    <row r="21" spans="1:2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</row>
    <row r="22" spans="1:2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</row>
    <row r="23" spans="1:25">
      <c r="A23" s="89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</row>
    <row r="24" spans="1:25">
      <c r="A24" s="89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</row>
    <row r="25" spans="1:25">
      <c r="A25" s="89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</row>
    <row r="26" spans="1:25">
      <c r="A26" s="89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</row>
    <row r="27" spans="1:25">
      <c r="A27" s="89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</row>
    <row r="28" spans="1:25">
      <c r="A28" s="89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</row>
    <row r="29" spans="1:25">
      <c r="A29" s="89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</row>
    <row r="30" spans="1:25">
      <c r="A30" s="89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</row>
    <row r="31" spans="1:25">
      <c r="A31" s="89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</row>
    <row r="32" spans="1:25">
      <c r="A32" s="89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</row>
    <row r="33" spans="1:25">
      <c r="A33" s="89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</row>
    <row r="34" spans="1:25">
      <c r="A34" s="89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</row>
    <row r="35" spans="1:25">
      <c r="A35" s="89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</row>
    <row r="36" spans="1:25">
      <c r="A36" s="89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</row>
    <row r="37" spans="1:25">
      <c r="A37" s="89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</row>
    <row r="38" spans="1:25">
      <c r="A38" s="89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</row>
    <row r="39" spans="1:25">
      <c r="A39" s="89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</row>
    <row r="40" spans="1:25">
      <c r="A40" s="89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</row>
    <row r="41" spans="1:25">
      <c r="A41" s="89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25">
      <c r="A42" s="89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</row>
    <row r="43" spans="1:25">
      <c r="A43" s="89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</row>
    <row r="44" spans="1:25">
      <c r="A44" s="89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</row>
    <row r="45" spans="1:25">
      <c r="A45" s="89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</row>
    <row r="46" spans="1:25">
      <c r="A46" s="89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</row>
    <row r="47" spans="1:25">
      <c r="A47" s="89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</row>
    <row r="48" spans="1:25">
      <c r="A48" s="89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</row>
    <row r="49" spans="1:25">
      <c r="A49" s="89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</row>
    <row r="50" spans="1:25">
      <c r="A50" s="89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</row>
    <row r="51" spans="1:25">
      <c r="A51" s="89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</row>
    <row r="52" spans="1:25">
      <c r="A52" s="89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</row>
    <row r="53" spans="1:25">
      <c r="A53" s="89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</row>
    <row r="54" spans="1:25">
      <c r="A54" s="89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</row>
    <row r="55" spans="1:25">
      <c r="A55" s="89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</row>
    <row r="56" spans="1:25">
      <c r="A56" s="89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</row>
    <row r="57" spans="1:25">
      <c r="A57" s="89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</row>
    <row r="58" spans="1:25">
      <c r="A58" s="89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</row>
    <row r="59" spans="1:25">
      <c r="A59" s="89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</row>
    <row r="60" spans="1:25">
      <c r="A60" s="89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</row>
    <row r="61" spans="1:25">
      <c r="A61" s="89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</row>
    <row r="62" spans="1:25">
      <c r="A62" s="89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</row>
    <row r="63" spans="1:25">
      <c r="A63" s="89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</row>
    <row r="64" spans="1:25">
      <c r="A64" s="89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</row>
    <row r="65" spans="1:25">
      <c r="A65" s="89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</row>
    <row r="66" spans="1:25">
      <c r="A66" s="89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</row>
    <row r="67" spans="1:25">
      <c r="A67" s="89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</row>
    <row r="68" spans="1:25">
      <c r="A68" s="89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</row>
    <row r="69" spans="1:25">
      <c r="A69" s="89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</row>
    <row r="70" spans="1:25">
      <c r="A70" s="89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</row>
    <row r="71" spans="1:25">
      <c r="A71" s="89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</row>
    <row r="72" spans="1:25">
      <c r="A72" s="89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</row>
    <row r="73" spans="1:25">
      <c r="A73" s="89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</row>
    <row r="74" spans="1:25">
      <c r="A74" s="89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</row>
    <row r="75" spans="1:25">
      <c r="A75" s="89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</row>
    <row r="76" spans="1:25">
      <c r="A76" s="89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</row>
    <row r="77" spans="1:25">
      <c r="A77" s="89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</row>
    <row r="78" spans="1:25">
      <c r="A78" s="89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</row>
    <row r="79" spans="1:25">
      <c r="A79" s="89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</row>
    <row r="80" spans="1:25">
      <c r="A80" s="89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</row>
    <row r="81" spans="1:25">
      <c r="A81" s="89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</row>
    <row r="82" spans="1:25">
      <c r="A82" s="89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</row>
    <row r="83" spans="1:25">
      <c r="A83" s="89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</row>
    <row r="84" spans="1:25">
      <c r="A84" s="89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</row>
    <row r="85" spans="1:25">
      <c r="A85" s="89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</row>
    <row r="86" spans="1:25">
      <c r="A86" s="89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</row>
    <row r="87" spans="1:25">
      <c r="A87" s="89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5">
      <c r="A88" s="89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</row>
    <row r="89" spans="1:25">
      <c r="A89" s="89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</row>
    <row r="90" spans="1:25">
      <c r="A90" s="89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</row>
    <row r="91" spans="1:25">
      <c r="A91" s="89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5">
      <c r="A92" s="89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</row>
    <row r="93" spans="1:25">
      <c r="A93" s="89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</row>
    <row r="94" spans="1:25">
      <c r="A94" s="89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</row>
    <row r="95" spans="1:25">
      <c r="A95" s="89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</row>
    <row r="96" spans="1:25">
      <c r="A96" s="89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</row>
    <row r="97" spans="1:25">
      <c r="A97" s="89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</row>
    <row r="98" spans="1:25">
      <c r="A98" s="89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</row>
    <row r="99" spans="1:25">
      <c r="A99" s="89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</row>
    <row r="100" spans="1:25">
      <c r="A100" s="89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</row>
    <row r="101" spans="1:25">
      <c r="A101" s="89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</row>
    <row r="102" spans="1:25">
      <c r="A102" s="89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</row>
    <row r="103" spans="1:25">
      <c r="A103" s="89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</row>
    <row r="104" spans="1:25">
      <c r="A104" s="89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</row>
    <row r="105" spans="1:25">
      <c r="A105" s="89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</row>
    <row r="106" spans="1:25">
      <c r="A106" s="89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</row>
    <row r="107" spans="1:25">
      <c r="A107" s="89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</row>
    <row r="108" spans="1:25">
      <c r="A108" s="89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</row>
    <row r="109" spans="1:25">
      <c r="A109" s="89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</row>
    <row r="110" spans="1:25">
      <c r="A110" s="89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</row>
    <row r="111" spans="1:25">
      <c r="A111" s="89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</row>
    <row r="112" spans="1:25">
      <c r="A112" s="89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</row>
    <row r="113" spans="1:25">
      <c r="A113" s="89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</row>
    <row r="114" spans="1:25">
      <c r="A114" s="89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</row>
    <row r="115" spans="1:25">
      <c r="A115" s="89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</row>
    <row r="116" spans="1:25">
      <c r="A116" s="89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</row>
    <row r="117" spans="1:25">
      <c r="A117" s="89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</row>
    <row r="118" spans="1:25">
      <c r="A118" s="89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</row>
    <row r="119" spans="1:25">
      <c r="A119" s="89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</row>
    <row r="120" spans="1:25">
      <c r="A120" s="89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</row>
    <row r="121" spans="1:25">
      <c r="A121" s="89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</row>
    <row r="122" spans="1:25">
      <c r="A122" s="89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</row>
    <row r="123" spans="1:25">
      <c r="A123" s="89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</row>
    <row r="124" spans="1:25">
      <c r="A124" s="89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</row>
    <row r="125" spans="1:25">
      <c r="A125" s="89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</row>
    <row r="126" spans="1:25">
      <c r="A126" s="89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</row>
    <row r="127" spans="1:25">
      <c r="A127" s="89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</row>
    <row r="128" spans="1:25">
      <c r="A128" s="89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</row>
    <row r="129" spans="1:25">
      <c r="A129" s="89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</row>
    <row r="130" spans="1:25">
      <c r="A130" s="89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</row>
    <row r="131" spans="1:25">
      <c r="A131" s="89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</row>
    <row r="132" spans="1:25">
      <c r="A132" s="89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</row>
    <row r="133" spans="1:25">
      <c r="A133" s="89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</row>
    <row r="134" spans="1:25">
      <c r="A134" s="89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</row>
    <row r="135" spans="1:25">
      <c r="A135" s="89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</row>
    <row r="136" spans="1:25">
      <c r="A136" s="89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</row>
    <row r="137" spans="1:25">
      <c r="A137" s="89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</row>
    <row r="138" spans="1:25">
      <c r="A138" s="89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</row>
    <row r="139" spans="1:25">
      <c r="A139" s="89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</row>
    <row r="140" spans="1:25">
      <c r="A140" s="89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</row>
    <row r="141" spans="1:25">
      <c r="A141" s="89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</row>
    <row r="142" spans="1:25">
      <c r="A142" s="89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</row>
    <row r="143" spans="1:25">
      <c r="A143" s="89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</row>
    <row r="144" spans="1:25">
      <c r="A144" s="89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</row>
    <row r="145" spans="1:25">
      <c r="A145" s="89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</row>
    <row r="146" spans="1:25">
      <c r="A146" s="89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</row>
    <row r="147" spans="1:25">
      <c r="A147" s="89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</row>
    <row r="148" spans="1:25">
      <c r="A148" s="89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</row>
    <row r="149" spans="1:25">
      <c r="A149" s="89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</row>
    <row r="150" spans="1:25">
      <c r="A150" s="89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</row>
    <row r="151" spans="1:25">
      <c r="A151" s="89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</row>
    <row r="152" spans="1:25">
      <c r="A152" s="89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</row>
    <row r="153" spans="1:25">
      <c r="A153" s="89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</row>
    <row r="154" spans="1:25">
      <c r="A154" s="89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</row>
    <row r="155" spans="1:25">
      <c r="A155" s="89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</row>
    <row r="156" spans="1:25">
      <c r="A156" s="89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</row>
    <row r="157" spans="1:25">
      <c r="A157" s="89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</row>
    <row r="158" spans="1:25">
      <c r="A158" s="89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</row>
    <row r="159" spans="1:25">
      <c r="A159" s="89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</row>
    <row r="160" spans="1:25">
      <c r="A160" s="89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</row>
    <row r="161" spans="1:25">
      <c r="A161" s="89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</row>
    <row r="162" spans="1:25">
      <c r="A162" s="89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</row>
    <row r="163" spans="1:25">
      <c r="A163" s="89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</row>
    <row r="164" spans="1:25">
      <c r="A164" s="89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</row>
    <row r="165" spans="1:25">
      <c r="A165" s="89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</row>
    <row r="166" spans="1:25">
      <c r="A166" s="89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</row>
    <row r="167" spans="1:25">
      <c r="A167" s="89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</row>
    <row r="168" spans="1:25">
      <c r="A168" s="89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</row>
    <row r="169" spans="1:25">
      <c r="A169" s="89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</row>
    <row r="170" spans="1:25">
      <c r="A170" s="89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</row>
    <row r="171" spans="1:25">
      <c r="A171" s="89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</row>
    <row r="172" spans="1:25">
      <c r="A172" s="89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</row>
    <row r="173" spans="1:25">
      <c r="A173" s="89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</row>
    <row r="174" spans="1:25">
      <c r="A174" s="89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</row>
    <row r="175" spans="1:25">
      <c r="A175" s="89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</row>
    <row r="176" spans="1:25">
      <c r="A176" s="89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</row>
    <row r="177" spans="1:25">
      <c r="A177" s="89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</row>
    <row r="178" spans="1:25">
      <c r="A178" s="89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</row>
    <row r="179" spans="1:25">
      <c r="A179" s="89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</row>
    <row r="180" spans="1:25">
      <c r="A180" s="89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</row>
    <row r="181" spans="1:25">
      <c r="A181" s="89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</row>
    <row r="182" spans="1:25">
      <c r="A182" s="89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</row>
    <row r="183" spans="1:25">
      <c r="A183" s="89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</row>
    <row r="184" spans="1:25">
      <c r="A184" s="89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</row>
    <row r="185" spans="1:25">
      <c r="A185" s="89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</row>
    <row r="186" spans="1:25">
      <c r="A186" s="89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</row>
    <row r="187" spans="1:25">
      <c r="A187" s="89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</row>
    <row r="188" spans="1:25">
      <c r="A188" s="89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</row>
    <row r="189" spans="1:25">
      <c r="A189" s="89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</row>
    <row r="190" spans="1:25">
      <c r="A190" s="89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</row>
    <row r="191" spans="1:25">
      <c r="A191" s="89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</row>
    <row r="192" spans="1:25">
      <c r="A192" s="89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</row>
    <row r="193" spans="1:25">
      <c r="A193" s="89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</row>
    <row r="194" spans="1:25">
      <c r="A194" s="89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</row>
    <row r="195" spans="1:25">
      <c r="A195" s="89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</row>
    <row r="196" spans="1:25">
      <c r="A196" s="89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</row>
    <row r="197" spans="1:25">
      <c r="A197" s="89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</row>
    <row r="198" spans="1:25">
      <c r="A198" s="89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</row>
    <row r="199" spans="1:25">
      <c r="A199" s="89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</row>
    <row r="200" spans="1:25">
      <c r="A200" s="89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</row>
    <row r="201" spans="1:25">
      <c r="A201" s="89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</row>
    <row r="202" spans="1:25">
      <c r="A202" s="89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</row>
    <row r="203" spans="1:25">
      <c r="A203" s="89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</row>
    <row r="204" spans="1:25">
      <c r="A204" s="89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</row>
    <row r="205" spans="1:25">
      <c r="A205" s="89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</row>
    <row r="206" spans="1:25">
      <c r="A206" s="89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</row>
    <row r="207" spans="1:25">
      <c r="A207" s="89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</row>
    <row r="208" spans="1:25">
      <c r="A208" s="89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</row>
    <row r="209" spans="1:25">
      <c r="A209" s="89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</row>
    <row r="210" spans="1:25">
      <c r="A210" s="89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</row>
    <row r="211" spans="1:25">
      <c r="A211" s="89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</row>
    <row r="212" spans="1:25">
      <c r="A212" s="89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</row>
    <row r="213" spans="1:25">
      <c r="A213" s="89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</row>
    <row r="214" spans="1:25">
      <c r="A214" s="89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</row>
    <row r="215" spans="1:25">
      <c r="A215" s="89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</row>
    <row r="216" spans="1:25">
      <c r="A216" s="89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</row>
    <row r="217" spans="1:25">
      <c r="A217" s="89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</row>
    <row r="218" spans="1:25">
      <c r="A218" s="89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</row>
    <row r="219" spans="1:25">
      <c r="A219" s="89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</row>
    <row r="220" spans="1:25">
      <c r="A220" s="89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</row>
    <row r="221" spans="1:25">
      <c r="A221" s="89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</row>
    <row r="222" spans="1:25">
      <c r="A222" s="89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</row>
    <row r="223" spans="1:25">
      <c r="A223" s="89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</row>
    <row r="224" spans="1:25">
      <c r="A224" s="89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</row>
    <row r="225" spans="1:25">
      <c r="A225" s="89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</row>
    <row r="226" spans="1:25">
      <c r="A226" s="89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</row>
    <row r="227" spans="1:25">
      <c r="A227" s="89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</row>
    <row r="228" spans="1:25">
      <c r="A228" s="89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</row>
    <row r="229" spans="1:25">
      <c r="A229" s="89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</row>
    <row r="230" spans="1:25">
      <c r="A230" s="89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</row>
    <row r="231" spans="1:25">
      <c r="A231" s="89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</row>
    <row r="232" spans="1:25">
      <c r="A232" s="89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</row>
    <row r="233" spans="1:25">
      <c r="A233" s="89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</row>
    <row r="234" spans="1:25">
      <c r="A234" s="89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</row>
    <row r="235" spans="1:25">
      <c r="A235" s="89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</row>
    <row r="236" spans="1:25">
      <c r="A236" s="89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</row>
    <row r="237" spans="1:25">
      <c r="A237" s="89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</row>
    <row r="238" spans="1:25">
      <c r="A238" s="89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</row>
    <row r="239" spans="1:25">
      <c r="A239" s="89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</row>
    <row r="240" spans="1:25">
      <c r="A240" s="89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</row>
    <row r="241" spans="1:25">
      <c r="A241" s="89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</row>
    <row r="242" spans="1:25">
      <c r="A242" s="89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</row>
    <row r="243" spans="1:25">
      <c r="A243" s="89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</row>
    <row r="244" spans="1:25">
      <c r="A244" s="89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</row>
    <row r="245" spans="1:25">
      <c r="A245" s="89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</row>
    <row r="246" spans="1:25">
      <c r="A246" s="89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</row>
    <row r="247" spans="1:25">
      <c r="A247" s="89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</row>
    <row r="248" spans="1:25">
      <c r="A248" s="89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</row>
    <row r="249" spans="1:25">
      <c r="A249" s="89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</row>
    <row r="250" spans="1:25">
      <c r="A250" s="89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</row>
    <row r="251" spans="1:25">
      <c r="A251" s="89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</row>
    <row r="252" spans="1:25">
      <c r="A252" s="89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</row>
    <row r="253" spans="1:25">
      <c r="A253" s="89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</row>
    <row r="254" spans="1:25">
      <c r="A254" s="89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</row>
    <row r="255" spans="1:25">
      <c r="A255" s="89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</row>
    <row r="256" spans="1:25">
      <c r="A256" s="89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</row>
    <row r="257" spans="1:25">
      <c r="A257" s="89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</row>
    <row r="258" spans="1:25">
      <c r="A258" s="89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</row>
    <row r="259" spans="1:25">
      <c r="A259" s="89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</row>
    <row r="260" spans="1:25">
      <c r="A260" s="89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</row>
    <row r="261" spans="1:25">
      <c r="A261" s="89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</row>
    <row r="262" spans="1:25">
      <c r="A262" s="89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</row>
    <row r="263" spans="1:25">
      <c r="A263" s="89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</row>
    <row r="264" spans="1:25">
      <c r="A264" s="89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</row>
    <row r="265" spans="1:25">
      <c r="A265" s="89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</row>
    <row r="266" spans="1:25">
      <c r="A266" s="89"/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</row>
    <row r="267" spans="1:25">
      <c r="A267" s="89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</row>
    <row r="268" spans="1:25">
      <c r="A268" s="89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</row>
    <row r="269" spans="1:25">
      <c r="A269" s="89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</row>
    <row r="270" spans="1:25">
      <c r="A270" s="89"/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</row>
    <row r="271" spans="1:25">
      <c r="A271" s="89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</row>
    <row r="272" spans="1:25">
      <c r="A272" s="89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</row>
    <row r="273" spans="1:25">
      <c r="A273" s="89"/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</row>
    <row r="274" spans="1:25">
      <c r="A274" s="89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</row>
    <row r="275" spans="1:25">
      <c r="A275" s="89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</row>
    <row r="276" spans="1:25">
      <c r="A276" s="89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</row>
    <row r="277" spans="1:25">
      <c r="A277" s="89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</row>
    <row r="278" spans="1:25">
      <c r="A278" s="89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</row>
    <row r="279" spans="1:25">
      <c r="A279" s="89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</row>
    <row r="280" spans="1:25">
      <c r="A280" s="89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</row>
    <row r="281" spans="1:25">
      <c r="A281" s="89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</row>
    <row r="282" spans="1:25">
      <c r="A282" s="89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</row>
    <row r="283" spans="1:25">
      <c r="A283" s="89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</row>
    <row r="284" spans="1:25">
      <c r="A284" s="89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</row>
    <row r="285" spans="1:25">
      <c r="A285" s="89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</row>
    <row r="286" spans="1:25">
      <c r="A286" s="89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</row>
    <row r="287" spans="1:25">
      <c r="A287" s="89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</row>
    <row r="288" spans="1:25">
      <c r="A288" s="89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</row>
    <row r="289" spans="1:25">
      <c r="A289" s="89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</row>
    <row r="290" spans="1:25">
      <c r="A290" s="89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</row>
    <row r="291" spans="1:25">
      <c r="A291" s="89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</row>
    <row r="292" spans="1:25">
      <c r="A292" s="89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</row>
    <row r="293" spans="1:25">
      <c r="A293" s="89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</row>
    <row r="294" spans="1:25">
      <c r="A294" s="89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</row>
    <row r="295" spans="1:25">
      <c r="A295" s="89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</row>
    <row r="296" spans="1:25">
      <c r="A296" s="89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</row>
    <row r="297" spans="1:25">
      <c r="A297" s="89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</row>
    <row r="298" spans="1:25">
      <c r="A298" s="89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</row>
    <row r="299" spans="1:25">
      <c r="A299" s="89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</row>
    <row r="300" spans="1:25">
      <c r="A300" s="89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</row>
    <row r="301" spans="1:25">
      <c r="A301" s="89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</row>
    <row r="302" spans="1:25">
      <c r="A302" s="89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</row>
    <row r="303" spans="1:25">
      <c r="A303" s="89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</row>
    <row r="304" spans="1:25">
      <c r="A304" s="89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</row>
    <row r="305" spans="1:25">
      <c r="A305" s="89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</row>
    <row r="306" spans="1:25">
      <c r="A306" s="89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</row>
    <row r="307" spans="1:25">
      <c r="A307" s="89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</row>
    <row r="308" spans="1:25">
      <c r="A308" s="89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</row>
    <row r="309" spans="1:25">
      <c r="A309" s="89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</row>
    <row r="310" spans="1:25">
      <c r="A310" s="89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</row>
    <row r="311" spans="1:25">
      <c r="A311" s="89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</row>
    <row r="312" spans="1:25">
      <c r="A312" s="89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</row>
    <row r="313" spans="1:25">
      <c r="A313" s="89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</row>
    <row r="314" spans="1:25">
      <c r="A314" s="89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</row>
    <row r="315" spans="1:25">
      <c r="A315" s="89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</row>
    <row r="316" spans="1:25">
      <c r="A316" s="89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</row>
    <row r="317" spans="1:25">
      <c r="A317" s="89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</row>
    <row r="318" spans="1:25">
      <c r="A318" s="89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</row>
    <row r="319" spans="1:25">
      <c r="A319" s="89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</row>
    <row r="320" spans="1:25">
      <c r="A320" s="89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</row>
    <row r="321" spans="1:25">
      <c r="A321" s="89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</row>
    <row r="322" spans="1:25">
      <c r="A322" s="89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</row>
    <row r="323" spans="1:25">
      <c r="A323" s="89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</row>
    <row r="324" spans="1:25">
      <c r="A324" s="89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</row>
    <row r="325" spans="1:25">
      <c r="A325" s="89"/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</row>
    <row r="326" spans="1:25">
      <c r="A326" s="89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</row>
    <row r="327" spans="1:25">
      <c r="A327" s="89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</row>
    <row r="328" spans="1:25">
      <c r="A328" s="89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</row>
    <row r="329" spans="1:25">
      <c r="A329" s="89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</row>
    <row r="330" spans="1:25">
      <c r="A330" s="89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</row>
    <row r="331" spans="1:25">
      <c r="A331" s="89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</row>
    <row r="332" spans="1:25">
      <c r="A332" s="89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</row>
    <row r="333" spans="1:25">
      <c r="A333" s="89"/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</row>
    <row r="334" spans="1:25">
      <c r="A334" s="89"/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</row>
    <row r="335" spans="1:25">
      <c r="A335" s="89"/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</row>
    <row r="336" spans="1:25">
      <c r="A336" s="89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</row>
    <row r="337" spans="1:25">
      <c r="A337" s="89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</row>
    <row r="338" spans="1:25">
      <c r="A338" s="89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</row>
    <row r="339" spans="1:25">
      <c r="A339" s="89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</row>
    <row r="340" spans="1:25">
      <c r="A340" s="89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</row>
    <row r="341" spans="1:25">
      <c r="A341" s="89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</row>
    <row r="342" spans="1:25">
      <c r="A342" s="89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</row>
    <row r="343" spans="1:25">
      <c r="A343" s="89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</row>
    <row r="344" spans="1:25">
      <c r="A344" s="89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</row>
    <row r="345" spans="1:25">
      <c r="A345" s="89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</row>
    <row r="346" spans="1:25">
      <c r="A346" s="89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</row>
    <row r="347" spans="1:25">
      <c r="A347" s="89"/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</row>
    <row r="348" spans="1:25">
      <c r="A348" s="89"/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</row>
    <row r="349" spans="1:25">
      <c r="A349" s="89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</row>
    <row r="350" spans="1:25">
      <c r="A350" s="89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</row>
    <row r="351" spans="1:25">
      <c r="A351" s="89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</row>
    <row r="352" spans="1:25">
      <c r="A352" s="89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</row>
    <row r="353" spans="1:25">
      <c r="A353" s="89"/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</row>
    <row r="354" spans="1:25">
      <c r="A354" s="89"/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</row>
    <row r="355" spans="1:25">
      <c r="A355" s="89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</row>
    <row r="356" spans="1:25">
      <c r="A356" s="89"/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</row>
    <row r="357" spans="1:25">
      <c r="A357" s="89"/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</row>
    <row r="358" spans="1:25">
      <c r="A358" s="89"/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</row>
    <row r="359" spans="1:25">
      <c r="A359" s="89"/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</row>
    <row r="360" spans="1:25">
      <c r="A360" s="89"/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</row>
    <row r="361" spans="1:25">
      <c r="A361" s="89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</row>
    <row r="362" spans="1:25">
      <c r="A362" s="89"/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</row>
    <row r="363" spans="1:25">
      <c r="A363" s="89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</row>
    <row r="364" spans="1:25">
      <c r="A364" s="89"/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</row>
    <row r="365" spans="1:25">
      <c r="A365" s="89"/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</row>
    <row r="366" spans="1:25">
      <c r="A366" s="89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</row>
    <row r="367" spans="1:25">
      <c r="A367" s="89"/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</row>
    <row r="368" spans="1:25">
      <c r="A368" s="89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</row>
    <row r="369" spans="1:25">
      <c r="A369" s="89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</row>
    <row r="370" spans="1:25">
      <c r="A370" s="89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</row>
    <row r="371" spans="1:25">
      <c r="A371" s="89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</row>
    <row r="372" spans="1:25">
      <c r="A372" s="89"/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</row>
    <row r="373" spans="1:25">
      <c r="A373" s="89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</row>
    <row r="374" spans="1:25">
      <c r="A374" s="89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</row>
    <row r="375" spans="1:25">
      <c r="A375" s="89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</row>
    <row r="376" spans="1:25">
      <c r="A376" s="89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</row>
    <row r="377" spans="1:25">
      <c r="A377" s="89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</row>
    <row r="378" spans="1:25">
      <c r="A378" s="89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</row>
    <row r="379" spans="1:25">
      <c r="A379" s="89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</row>
    <row r="380" spans="1:25">
      <c r="A380" s="89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</row>
    <row r="381" spans="1:25">
      <c r="A381" s="89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</row>
    <row r="382" spans="1:25">
      <c r="A382" s="89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</row>
    <row r="383" spans="1:25">
      <c r="A383" s="89"/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</row>
    <row r="384" spans="1:25">
      <c r="A384" s="89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</row>
    <row r="385" spans="1:25">
      <c r="A385" s="89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</row>
    <row r="386" spans="1:25">
      <c r="A386" s="89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</row>
    <row r="387" spans="1:25">
      <c r="A387" s="89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</row>
    <row r="388" spans="1:25">
      <c r="A388" s="89"/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</row>
    <row r="389" spans="1:25">
      <c r="A389" s="89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</row>
    <row r="390" spans="1:25">
      <c r="A390" s="89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</row>
    <row r="391" spans="1:25">
      <c r="A391" s="89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</row>
    <row r="392" spans="1:25">
      <c r="A392" s="89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</row>
    <row r="393" spans="1:25">
      <c r="A393" s="89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</row>
    <row r="394" spans="1:25">
      <c r="A394" s="89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</row>
    <row r="395" spans="1:25">
      <c r="A395" s="89"/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</row>
    <row r="396" spans="1:25">
      <c r="A396" s="89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</row>
    <row r="397" spans="1:25">
      <c r="A397" s="89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</row>
    <row r="398" spans="1:25">
      <c r="A398" s="89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</row>
    <row r="399" spans="1:25">
      <c r="A399" s="89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</row>
    <row r="400" spans="1:25">
      <c r="A400" s="89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</row>
    <row r="401" spans="1:25">
      <c r="A401" s="89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</row>
    <row r="402" spans="1:25">
      <c r="A402" s="89"/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</row>
    <row r="403" spans="1:25">
      <c r="A403" s="89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</row>
    <row r="404" spans="1:25">
      <c r="A404" s="89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</row>
    <row r="405" spans="1:25">
      <c r="A405" s="89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</row>
    <row r="406" spans="1:25">
      <c r="A406" s="89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</row>
    <row r="407" spans="1:25">
      <c r="A407" s="89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</row>
    <row r="408" spans="1:25">
      <c r="A408" s="89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</row>
    <row r="409" spans="1:25">
      <c r="A409" s="89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</row>
    <row r="410" spans="1:25">
      <c r="A410" s="89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</row>
    <row r="411" spans="1:25">
      <c r="A411" s="89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</row>
    <row r="412" spans="1:25">
      <c r="A412" s="89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</row>
    <row r="413" spans="1:25">
      <c r="A413" s="89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</row>
    <row r="414" spans="1:25">
      <c r="A414" s="89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</row>
    <row r="415" spans="1:25">
      <c r="A415" s="89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</row>
    <row r="416" spans="1:25">
      <c r="A416" s="89"/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</row>
    <row r="417" spans="1:25">
      <c r="A417" s="89"/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</row>
    <row r="418" spans="1:25">
      <c r="A418" s="89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</row>
    <row r="419" spans="1:25">
      <c r="A419" s="89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</row>
    <row r="420" spans="1:25">
      <c r="A420" s="89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</row>
    <row r="421" spans="1:25">
      <c r="A421" s="89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</row>
    <row r="422" spans="1:25">
      <c r="A422" s="89"/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</row>
    <row r="423" spans="1:25">
      <c r="A423" s="89"/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</row>
    <row r="424" spans="1:25">
      <c r="A424" s="89"/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</row>
    <row r="425" spans="1:25">
      <c r="A425" s="89"/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</row>
    <row r="426" spans="1:25">
      <c r="A426" s="89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</row>
    <row r="427" spans="1:25">
      <c r="A427" s="89"/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</row>
    <row r="428" spans="1:25">
      <c r="A428" s="89"/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</row>
    <row r="429" spans="1:25">
      <c r="A429" s="89"/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</row>
    <row r="430" spans="1:25">
      <c r="A430" s="89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</row>
    <row r="431" spans="1:25">
      <c r="A431" s="89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</row>
    <row r="432" spans="1:25">
      <c r="A432" s="89"/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</row>
    <row r="433" spans="1:25">
      <c r="A433" s="89"/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</row>
    <row r="434" spans="1:25">
      <c r="A434" s="89"/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</row>
    <row r="435" spans="1:25">
      <c r="A435" s="89"/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</row>
    <row r="436" spans="1:25">
      <c r="A436" s="89"/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</row>
    <row r="437" spans="1:25">
      <c r="A437" s="89"/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</row>
    <row r="438" spans="1:25">
      <c r="A438" s="89"/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</row>
    <row r="439" spans="1:25">
      <c r="A439" s="89"/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</row>
    <row r="440" spans="1:25">
      <c r="A440" s="89"/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</row>
    <row r="441" spans="1:25">
      <c r="A441" s="89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</row>
    <row r="442" spans="1:25">
      <c r="A442" s="89"/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</row>
    <row r="443" spans="1:25">
      <c r="A443" s="89"/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</row>
    <row r="444" spans="1:25">
      <c r="A444" s="89"/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</row>
    <row r="445" spans="1:25">
      <c r="A445" s="89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</row>
    <row r="446" spans="1:25">
      <c r="A446" s="89"/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</row>
    <row r="447" spans="1:25">
      <c r="A447" s="89"/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</row>
    <row r="448" spans="1:25">
      <c r="A448" s="89"/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</row>
    <row r="449" spans="1:25">
      <c r="A449" s="89"/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</row>
    <row r="450" spans="1:25">
      <c r="A450" s="89"/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</row>
    <row r="451" spans="1:25">
      <c r="A451" s="89"/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</row>
    <row r="452" spans="1:25">
      <c r="A452" s="89"/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</row>
    <row r="453" spans="1:25">
      <c r="A453" s="89"/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</row>
    <row r="454" spans="1:25">
      <c r="A454" s="89"/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</row>
    <row r="455" spans="1:25">
      <c r="A455" s="89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</row>
    <row r="456" spans="1:25">
      <c r="A456" s="89"/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</row>
    <row r="457" spans="1:25">
      <c r="A457" s="89"/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</row>
    <row r="458" spans="1:25">
      <c r="A458" s="89"/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</row>
    <row r="459" spans="1:25">
      <c r="A459" s="89"/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</row>
    <row r="460" spans="1:25">
      <c r="A460" s="89"/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</row>
    <row r="461" spans="1:25">
      <c r="A461" s="89"/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</row>
    <row r="462" spans="1:25">
      <c r="A462" s="89"/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</row>
    <row r="463" spans="1:25">
      <c r="A463" s="89"/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</row>
    <row r="464" spans="1:25">
      <c r="A464" s="89"/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</row>
    <row r="465" spans="1:25">
      <c r="A465" s="89"/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</row>
    <row r="466" spans="1:25">
      <c r="A466" s="89"/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</row>
    <row r="467" spans="1:25">
      <c r="A467" s="89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</row>
    <row r="468" spans="1:25">
      <c r="A468" s="89"/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</row>
    <row r="469" spans="1:25">
      <c r="A469" s="89"/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</row>
    <row r="470" spans="1:25">
      <c r="A470" s="89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</row>
    <row r="471" spans="1:25">
      <c r="A471" s="89"/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</row>
    <row r="472" spans="1:25">
      <c r="A472" s="89"/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</row>
    <row r="473" spans="1:25">
      <c r="A473" s="89"/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</row>
    <row r="474" spans="1:25">
      <c r="A474" s="89"/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</row>
    <row r="475" spans="1:25">
      <c r="A475" s="89"/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</row>
    <row r="476" spans="1:25">
      <c r="A476" s="89"/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</row>
    <row r="477" spans="1:25">
      <c r="A477" s="89"/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</row>
    <row r="478" spans="1:25">
      <c r="A478" s="89"/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</row>
    <row r="479" spans="1:25">
      <c r="A479" s="89"/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</row>
    <row r="480" spans="1:25">
      <c r="A480" s="89"/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</row>
    <row r="481" spans="1:25">
      <c r="A481" s="89"/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</row>
    <row r="482" spans="1:25">
      <c r="A482" s="89"/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</row>
    <row r="483" spans="1:25">
      <c r="A483" s="89"/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</row>
    <row r="484" spans="1:25">
      <c r="A484" s="89"/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</row>
    <row r="485" spans="1:25">
      <c r="A485" s="89"/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</row>
    <row r="486" spans="1:25">
      <c r="A486" s="89"/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</row>
    <row r="487" spans="1:25">
      <c r="A487" s="89"/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</row>
    <row r="488" spans="1:25">
      <c r="A488" s="89"/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</row>
    <row r="489" spans="1:25">
      <c r="A489" s="89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</row>
    <row r="490" spans="1:25">
      <c r="A490" s="89"/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</row>
    <row r="491" spans="1:25">
      <c r="A491" s="89"/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</row>
    <row r="492" spans="1:25">
      <c r="A492" s="89"/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</row>
    <row r="493" spans="1:25">
      <c r="A493" s="89"/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</row>
    <row r="494" spans="1:25">
      <c r="A494" s="89"/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</row>
    <row r="495" spans="1:25">
      <c r="A495" s="89"/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</row>
    <row r="496" spans="1:25">
      <c r="A496" s="89"/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</row>
    <row r="497" spans="1:25">
      <c r="A497" s="89"/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</row>
    <row r="498" spans="1:25">
      <c r="A498" s="89"/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</row>
    <row r="499" spans="1:25">
      <c r="A499" s="89"/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</row>
    <row r="500" spans="1:25">
      <c r="A500" s="89"/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</row>
    <row r="501" spans="1:25">
      <c r="A501" s="89"/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</row>
    <row r="502" spans="1:25">
      <c r="A502" s="89"/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</row>
    <row r="503" spans="1:25">
      <c r="A503" s="89"/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</row>
    <row r="504" spans="1:25">
      <c r="A504" s="89"/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</row>
    <row r="505" spans="1:25">
      <c r="A505" s="89"/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</row>
    <row r="506" spans="1:25">
      <c r="A506" s="89"/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</row>
    <row r="507" spans="1:25">
      <c r="A507" s="89"/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</row>
    <row r="508" spans="1:25">
      <c r="A508" s="89"/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</row>
    <row r="509" spans="1:25">
      <c r="A509" s="89"/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</row>
    <row r="510" spans="1:25">
      <c r="A510" s="89"/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</row>
    <row r="511" spans="1:25">
      <c r="A511" s="89"/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</row>
    <row r="512" spans="1:25">
      <c r="A512" s="89"/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</row>
    <row r="513" spans="1:25">
      <c r="A513" s="89"/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</row>
    <row r="514" spans="1:25">
      <c r="A514" s="89"/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</row>
    <row r="515" spans="1:25">
      <c r="A515" s="89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</row>
    <row r="516" spans="1:25">
      <c r="A516" s="89"/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</row>
    <row r="517" spans="1:25">
      <c r="A517" s="89"/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</row>
    <row r="518" spans="1:25">
      <c r="A518" s="89"/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</row>
    <row r="519" spans="1:25">
      <c r="A519" s="89"/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</row>
    <row r="520" spans="1:25">
      <c r="A520" s="89"/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</row>
    <row r="521" spans="1:25">
      <c r="A521" s="89"/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</row>
    <row r="522" spans="1:25">
      <c r="A522" s="89"/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</row>
    <row r="523" spans="1:25">
      <c r="A523" s="89"/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</row>
    <row r="524" spans="1:25">
      <c r="A524" s="89"/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</row>
    <row r="525" spans="1:25">
      <c r="A525" s="89"/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</row>
    <row r="526" spans="1:25">
      <c r="A526" s="89"/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</row>
    <row r="527" spans="1:25">
      <c r="A527" s="89"/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</row>
    <row r="528" spans="1:25">
      <c r="A528" s="89"/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</row>
    <row r="529" spans="1:25">
      <c r="A529" s="89"/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</row>
    <row r="530" spans="1:25">
      <c r="A530" s="89"/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</row>
    <row r="531" spans="1:25">
      <c r="A531" s="89"/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</row>
    <row r="532" spans="1:25">
      <c r="A532" s="89"/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</row>
    <row r="533" spans="1:25">
      <c r="A533" s="89"/>
      <c r="B533" s="83"/>
      <c r="C533" s="83"/>
      <c r="D533" s="83"/>
      <c r="E533" s="83"/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</row>
    <row r="534" spans="1:25">
      <c r="A534" s="89"/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</row>
    <row r="535" spans="1:25">
      <c r="A535" s="89"/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</row>
    <row r="536" spans="1:25">
      <c r="A536" s="89"/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</row>
    <row r="537" spans="1:25">
      <c r="A537" s="89"/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</row>
    <row r="538" spans="1:25">
      <c r="A538" s="89"/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</row>
    <row r="539" spans="1:25">
      <c r="A539" s="89"/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</row>
    <row r="540" spans="1:25">
      <c r="A540" s="89"/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</row>
    <row r="541" spans="1:25">
      <c r="A541" s="89"/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</row>
    <row r="542" spans="1:25">
      <c r="A542" s="89"/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</row>
    <row r="543" spans="1:25">
      <c r="A543" s="89"/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</row>
    <row r="544" spans="1:25">
      <c r="A544" s="89"/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</row>
    <row r="545" spans="1:25">
      <c r="A545" s="89"/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</row>
    <row r="546" spans="1:25">
      <c r="A546" s="89"/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</row>
    <row r="547" spans="1:25">
      <c r="A547" s="89"/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</row>
    <row r="548" spans="1:25">
      <c r="A548" s="89"/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</row>
    <row r="549" spans="1:25">
      <c r="A549" s="89"/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</row>
    <row r="550" spans="1:25">
      <c r="A550" s="89"/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</row>
    <row r="551" spans="1:25">
      <c r="A551" s="89"/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</row>
    <row r="552" spans="1:25">
      <c r="A552" s="89"/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</row>
    <row r="553" spans="1:25">
      <c r="A553" s="89"/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</row>
    <row r="554" spans="1:25">
      <c r="A554" s="89"/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</row>
    <row r="555" spans="1:25">
      <c r="A555" s="89"/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</row>
    <row r="556" spans="1:25">
      <c r="A556" s="89"/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</row>
    <row r="557" spans="1:25">
      <c r="A557" s="89"/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</row>
    <row r="558" spans="1:25">
      <c r="A558" s="89"/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</row>
    <row r="559" spans="1:25">
      <c r="A559" s="89"/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</row>
    <row r="560" spans="1:25">
      <c r="A560" s="89"/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</row>
    <row r="561" spans="1:25">
      <c r="A561" s="89"/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</row>
    <row r="562" spans="1:25">
      <c r="A562" s="89"/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</row>
    <row r="563" spans="1:25">
      <c r="A563" s="89"/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</row>
    <row r="564" spans="1:25">
      <c r="A564" s="89"/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</row>
    <row r="565" spans="1:25">
      <c r="A565" s="89"/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</row>
    <row r="566" spans="1:25">
      <c r="A566" s="89"/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</row>
    <row r="567" spans="1:25">
      <c r="A567" s="89"/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</row>
    <row r="568" spans="1:25">
      <c r="A568" s="89"/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</row>
    <row r="569" spans="1:25">
      <c r="A569" s="89"/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</row>
    <row r="570" spans="1:25">
      <c r="A570" s="89"/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</row>
    <row r="571" spans="1:25">
      <c r="A571" s="89"/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</row>
    <row r="572" spans="1:25">
      <c r="A572" s="89"/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</row>
    <row r="573" spans="1:25">
      <c r="A573" s="89"/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</row>
    <row r="574" spans="1:25">
      <c r="A574" s="89"/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</row>
    <row r="575" spans="1:25">
      <c r="A575" s="89"/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</row>
    <row r="576" spans="1:25">
      <c r="A576" s="89"/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</row>
    <row r="577" spans="1:25">
      <c r="A577" s="89"/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</row>
    <row r="578" spans="1:25">
      <c r="A578" s="89"/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</row>
    <row r="579" spans="1:25">
      <c r="A579" s="89"/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</row>
    <row r="580" spans="1:25">
      <c r="A580" s="89"/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</row>
    <row r="581" spans="1:25">
      <c r="A581" s="89"/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</row>
    <row r="582" spans="1:25">
      <c r="A582" s="89"/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</row>
    <row r="583" spans="1:25">
      <c r="A583" s="89"/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</row>
    <row r="584" spans="1:25">
      <c r="A584" s="89"/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</row>
    <row r="585" spans="1:25">
      <c r="A585" s="89"/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</row>
    <row r="586" spans="1:25">
      <c r="A586" s="89"/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</row>
    <row r="587" spans="1:25">
      <c r="A587" s="89"/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</row>
    <row r="588" spans="1:25">
      <c r="A588" s="89"/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</row>
    <row r="589" spans="1:25">
      <c r="A589" s="89"/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</row>
    <row r="590" spans="1:25">
      <c r="A590" s="89"/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</row>
    <row r="591" spans="1:25">
      <c r="A591" s="89"/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</row>
    <row r="592" spans="1:25">
      <c r="A592" s="89"/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</row>
    <row r="593" spans="1:25">
      <c r="A593" s="89"/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</row>
    <row r="594" spans="1:25">
      <c r="A594" s="89"/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</row>
    <row r="595" spans="1:25">
      <c r="A595" s="89"/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</row>
    <row r="596" spans="1:25">
      <c r="A596" s="89"/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</row>
    <row r="597" spans="1:25">
      <c r="A597" s="89"/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</row>
    <row r="598" spans="1:25">
      <c r="A598" s="89"/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</row>
    <row r="599" spans="1:25">
      <c r="A599" s="89"/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</row>
    <row r="600" spans="1:25">
      <c r="A600" s="89"/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</row>
    <row r="601" spans="1:25">
      <c r="A601" s="89"/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</row>
    <row r="602" spans="1:25">
      <c r="A602" s="89"/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</row>
    <row r="603" spans="1:25">
      <c r="A603" s="89"/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</row>
    <row r="604" spans="1:25">
      <c r="A604" s="89"/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</row>
    <row r="605" spans="1:25">
      <c r="A605" s="89"/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</row>
    <row r="606" spans="1:25">
      <c r="A606" s="89"/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</row>
    <row r="607" spans="1:25">
      <c r="A607" s="89"/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</row>
    <row r="608" spans="1:25">
      <c r="A608" s="89"/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</row>
    <row r="609" spans="1:25">
      <c r="A609" s="89"/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</row>
    <row r="610" spans="1:25">
      <c r="A610" s="89"/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</row>
    <row r="611" spans="1:25">
      <c r="A611" s="89"/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</row>
    <row r="612" spans="1:25">
      <c r="A612" s="89"/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</row>
    <row r="613" spans="1:25">
      <c r="A613" s="89"/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</row>
    <row r="614" spans="1:25">
      <c r="A614" s="89"/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</row>
    <row r="615" spans="1:25">
      <c r="A615" s="89"/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</row>
    <row r="616" spans="1:25">
      <c r="A616" s="89"/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</row>
    <row r="617" spans="1:25">
      <c r="A617" s="89"/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</row>
    <row r="618" spans="1:25">
      <c r="A618" s="89"/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</row>
    <row r="619" spans="1:25">
      <c r="A619" s="89"/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</row>
    <row r="620" spans="1:25">
      <c r="A620" s="89"/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</row>
    <row r="621" spans="1:25">
      <c r="A621" s="89"/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</row>
    <row r="622" spans="1:25">
      <c r="A622" s="89"/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</row>
    <row r="623" spans="1:25">
      <c r="A623" s="89"/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</row>
    <row r="624" spans="1:25">
      <c r="A624" s="89"/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</row>
    <row r="625" spans="1:25">
      <c r="A625" s="89"/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</row>
    <row r="626" spans="1:25">
      <c r="A626" s="89"/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</row>
    <row r="627" spans="1:25">
      <c r="A627" s="89"/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</row>
    <row r="628" spans="1:25">
      <c r="A628" s="89"/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</row>
    <row r="629" spans="1:25">
      <c r="A629" s="89"/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</row>
    <row r="630" spans="1:25">
      <c r="A630" s="89"/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</row>
    <row r="631" spans="1:25">
      <c r="A631" s="89"/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</row>
    <row r="632" spans="1:25">
      <c r="A632" s="89"/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</row>
    <row r="633" spans="1:25">
      <c r="A633" s="89"/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</row>
    <row r="634" spans="1:25">
      <c r="A634" s="89"/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</row>
    <row r="635" spans="1:25">
      <c r="A635" s="89"/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</row>
    <row r="636" spans="1:25">
      <c r="A636" s="89"/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</row>
    <row r="637" spans="1:25">
      <c r="A637" s="89"/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</row>
    <row r="638" spans="1:25">
      <c r="A638" s="89"/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</row>
    <row r="639" spans="1:25">
      <c r="A639" s="89"/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</row>
    <row r="640" spans="1:25">
      <c r="A640" s="89"/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</row>
    <row r="641" spans="1:25">
      <c r="A641" s="89"/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</row>
    <row r="642" spans="1:25">
      <c r="A642" s="89"/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</row>
    <row r="643" spans="1:25">
      <c r="A643" s="89"/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</row>
    <row r="644" spans="1:25">
      <c r="A644" s="89"/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</row>
    <row r="645" spans="1:25">
      <c r="A645" s="89"/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</row>
    <row r="646" spans="1:25">
      <c r="A646" s="89"/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</row>
    <row r="647" spans="1:25">
      <c r="A647" s="89"/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</row>
    <row r="648" spans="1:25">
      <c r="A648" s="89"/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</row>
    <row r="649" spans="1:25">
      <c r="A649" s="89"/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</row>
    <row r="650" spans="1:25">
      <c r="A650" s="89"/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</row>
    <row r="651" spans="1:25">
      <c r="A651" s="89"/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</row>
    <row r="652" spans="1:25">
      <c r="A652" s="89"/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</row>
    <row r="653" spans="1:25">
      <c r="A653" s="89"/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</row>
    <row r="654" spans="1:25">
      <c r="A654" s="89"/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</row>
    <row r="655" spans="1:25">
      <c r="A655" s="89"/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</row>
    <row r="656" spans="1:25">
      <c r="A656" s="89"/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</row>
    <row r="657" spans="1:25">
      <c r="A657" s="89"/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</row>
    <row r="658" spans="1:25">
      <c r="A658" s="89"/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</row>
    <row r="659" spans="1:25">
      <c r="A659" s="89"/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</row>
    <row r="660" spans="1:25">
      <c r="A660" s="89"/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</row>
    <row r="661" spans="1:25">
      <c r="A661" s="89"/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</row>
    <row r="662" spans="1:25">
      <c r="A662" s="89"/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</row>
    <row r="663" spans="1:25">
      <c r="A663" s="89"/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</row>
    <row r="664" spans="1:25">
      <c r="A664" s="89"/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</row>
    <row r="665" spans="1:25">
      <c r="A665" s="89"/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</row>
    <row r="666" spans="1:25">
      <c r="A666" s="89"/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</row>
    <row r="667" spans="1:25">
      <c r="A667" s="89"/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</row>
    <row r="668" spans="1:25">
      <c r="A668" s="89"/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</row>
    <row r="669" spans="1:25">
      <c r="A669" s="89"/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</row>
    <row r="670" spans="1:25">
      <c r="A670" s="89"/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</row>
    <row r="671" spans="1:25">
      <c r="A671" s="89"/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</row>
    <row r="672" spans="1:25">
      <c r="A672" s="89"/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</row>
    <row r="673" spans="1:25">
      <c r="A673" s="89"/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</row>
    <row r="674" spans="1:25">
      <c r="A674" s="89"/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</row>
    <row r="675" spans="1:25">
      <c r="A675" s="89"/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</row>
    <row r="676" spans="1:25">
      <c r="A676" s="89"/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</row>
    <row r="677" spans="1:25">
      <c r="A677" s="89"/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</row>
    <row r="678" spans="1:25">
      <c r="A678" s="89"/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</row>
    <row r="679" spans="1:25">
      <c r="A679" s="89"/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</row>
    <row r="680" spans="1:25">
      <c r="A680" s="89"/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</row>
    <row r="681" spans="1:25">
      <c r="A681" s="89"/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</row>
    <row r="682" spans="1:25">
      <c r="A682" s="89"/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</row>
    <row r="683" spans="1:25">
      <c r="A683" s="89"/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</row>
    <row r="684" spans="1:25">
      <c r="A684" s="89"/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</row>
    <row r="685" spans="1:25">
      <c r="A685" s="89"/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</row>
    <row r="686" spans="1:25">
      <c r="A686" s="89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</row>
    <row r="687" spans="1:25">
      <c r="A687" s="89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</row>
    <row r="688" spans="1:25">
      <c r="A688" s="89"/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</row>
    <row r="689" spans="1:25">
      <c r="A689" s="89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</row>
    <row r="690" spans="1:25">
      <c r="A690" s="89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</row>
    <row r="691" spans="1:25">
      <c r="A691" s="89"/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</row>
    <row r="692" spans="1:25">
      <c r="A692" s="89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</row>
    <row r="693" spans="1:25">
      <c r="A693" s="89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</row>
    <row r="694" spans="1:25">
      <c r="A694" s="89"/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</row>
    <row r="695" spans="1:25">
      <c r="A695" s="89"/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</row>
    <row r="696" spans="1:25">
      <c r="A696" s="89"/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</row>
    <row r="697" spans="1:25">
      <c r="A697" s="89"/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</row>
    <row r="698" spans="1:25">
      <c r="A698" s="89"/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</row>
    <row r="699" spans="1:25">
      <c r="A699" s="89"/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</row>
    <row r="700" spans="1:25">
      <c r="A700" s="89"/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</row>
    <row r="701" spans="1:25">
      <c r="A701" s="89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</row>
    <row r="702" spans="1:25">
      <c r="A702" s="89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</row>
    <row r="703" spans="1:25">
      <c r="A703" s="89"/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</row>
    <row r="704" spans="1:25">
      <c r="A704" s="89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</row>
    <row r="705" spans="1:25">
      <c r="A705" s="89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</row>
    <row r="706" spans="1:25">
      <c r="A706" s="89"/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</row>
    <row r="707" spans="1:25">
      <c r="A707" s="89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</row>
    <row r="708" spans="1:25">
      <c r="A708" s="89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</row>
    <row r="709" spans="1:25">
      <c r="A709" s="89"/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</row>
    <row r="710" spans="1:25">
      <c r="A710" s="89"/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</row>
    <row r="711" spans="1:25">
      <c r="A711" s="89"/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</row>
    <row r="712" spans="1:25">
      <c r="A712" s="89"/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</row>
    <row r="713" spans="1:25">
      <c r="A713" s="89"/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</row>
    <row r="714" spans="1:25">
      <c r="A714" s="89"/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</row>
    <row r="715" spans="1:25">
      <c r="A715" s="89"/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</row>
    <row r="716" spans="1:25">
      <c r="A716" s="89"/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</row>
    <row r="717" spans="1:25">
      <c r="A717" s="89"/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</row>
    <row r="718" spans="1:25">
      <c r="A718" s="89"/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</row>
    <row r="719" spans="1:25">
      <c r="A719" s="89"/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</row>
    <row r="720" spans="1:25">
      <c r="A720" s="89"/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</row>
    <row r="721" spans="1:25">
      <c r="A721" s="89"/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</row>
    <row r="722" spans="1:25">
      <c r="A722" s="89"/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</row>
    <row r="723" spans="1:25">
      <c r="A723" s="89"/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</row>
    <row r="724" spans="1:25">
      <c r="A724" s="89"/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</row>
    <row r="725" spans="1:25">
      <c r="A725" s="89"/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</row>
    <row r="726" spans="1:25">
      <c r="A726" s="89"/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</row>
    <row r="727" spans="1:25">
      <c r="A727" s="89"/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</row>
    <row r="728" spans="1:25">
      <c r="A728" s="89"/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</row>
    <row r="729" spans="1:25">
      <c r="A729" s="89"/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</row>
    <row r="730" spans="1:25">
      <c r="A730" s="89"/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</row>
    <row r="731" spans="1:25">
      <c r="A731" s="89"/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</row>
    <row r="732" spans="1:25">
      <c r="A732" s="89"/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</row>
    <row r="733" spans="1:25">
      <c r="A733" s="89"/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</row>
    <row r="734" spans="1:25">
      <c r="A734" s="89"/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</row>
    <row r="735" spans="1:25">
      <c r="A735" s="89"/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</row>
    <row r="736" spans="1:25">
      <c r="A736" s="89"/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</row>
    <row r="737" spans="1:25">
      <c r="A737" s="89"/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</row>
    <row r="738" spans="1:25">
      <c r="A738" s="89"/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</row>
    <row r="739" spans="1:25">
      <c r="A739" s="89"/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</row>
    <row r="740" spans="1:25">
      <c r="A740" s="89"/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</row>
    <row r="741" spans="1:25">
      <c r="A741" s="89"/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</row>
    <row r="742" spans="1:25">
      <c r="A742" s="89"/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</row>
    <row r="743" spans="1:25">
      <c r="A743" s="89"/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</row>
    <row r="744" spans="1:25">
      <c r="A744" s="89"/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</row>
    <row r="745" spans="1:25">
      <c r="A745" s="89"/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</row>
    <row r="746" spans="1:25">
      <c r="A746" s="89"/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</row>
    <row r="747" spans="1:25">
      <c r="A747" s="89"/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</row>
    <row r="748" spans="1:25">
      <c r="A748" s="89"/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</row>
    <row r="749" spans="1:25">
      <c r="A749" s="89"/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</row>
    <row r="750" spans="1:25">
      <c r="A750" s="89"/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</row>
    <row r="751" spans="1:25">
      <c r="A751" s="89"/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</row>
    <row r="752" spans="1:25">
      <c r="A752" s="89"/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</row>
    <row r="753" spans="1:25">
      <c r="A753" s="89"/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</row>
    <row r="754" spans="1:25">
      <c r="A754" s="89"/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</row>
    <row r="755" spans="1:25">
      <c r="A755" s="89"/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</row>
    <row r="756" spans="1:25">
      <c r="A756" s="89"/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</row>
    <row r="757" spans="1:25">
      <c r="A757" s="89"/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</row>
    <row r="758" spans="1:25">
      <c r="A758" s="89"/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</row>
    <row r="759" spans="1:25">
      <c r="A759" s="89"/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</row>
    <row r="760" spans="1:25">
      <c r="A760" s="89"/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</row>
    <row r="761" spans="1:25">
      <c r="A761" s="89"/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</row>
    <row r="762" spans="1:25">
      <c r="A762" s="89"/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</row>
    <row r="763" spans="1:25">
      <c r="A763" s="89"/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</row>
    <row r="764" spans="1:25">
      <c r="A764" s="89"/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</row>
    <row r="765" spans="1:25">
      <c r="A765" s="89"/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</row>
    <row r="766" spans="1:25">
      <c r="A766" s="89"/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</row>
    <row r="767" spans="1:25">
      <c r="A767" s="89"/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</row>
    <row r="768" spans="1:25">
      <c r="A768" s="89"/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</row>
    <row r="769" spans="1:25">
      <c r="A769" s="89"/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</row>
    <row r="770" spans="1:25">
      <c r="A770" s="89"/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</row>
    <row r="771" spans="1:25">
      <c r="A771" s="89"/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</row>
    <row r="772" spans="1:25">
      <c r="A772" s="89"/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</row>
    <row r="773" spans="1:25">
      <c r="A773" s="89"/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</row>
    <row r="774" spans="1:25">
      <c r="A774" s="89"/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</row>
    <row r="775" spans="1:25">
      <c r="A775" s="89"/>
      <c r="B775" s="83"/>
      <c r="C775" s="83"/>
      <c r="D775" s="83"/>
      <c r="E775" s="83"/>
      <c r="F775" s="83"/>
      <c r="G775" s="83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</row>
    <row r="776" spans="1:25">
      <c r="A776" s="89"/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</row>
    <row r="777" spans="1:25">
      <c r="A777" s="89"/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</row>
    <row r="778" spans="1:25">
      <c r="A778" s="89"/>
      <c r="B778" s="83"/>
      <c r="C778" s="83"/>
      <c r="D778" s="83"/>
      <c r="E778" s="83"/>
      <c r="F778" s="83"/>
      <c r="G778" s="83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</row>
    <row r="779" spans="1:25">
      <c r="A779" s="89"/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</row>
    <row r="780" spans="1:25">
      <c r="A780" s="89"/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</row>
    <row r="781" spans="1:25">
      <c r="A781" s="89"/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</row>
    <row r="782" spans="1:25">
      <c r="A782" s="89"/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</row>
    <row r="783" spans="1:25">
      <c r="A783" s="89"/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</row>
    <row r="784" spans="1:25">
      <c r="A784" s="89"/>
      <c r="B784" s="83"/>
      <c r="C784" s="83"/>
      <c r="D784" s="83"/>
      <c r="E784" s="83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</row>
    <row r="785" spans="1:25">
      <c r="A785" s="89"/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</row>
    <row r="786" spans="1:25">
      <c r="A786" s="89"/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</row>
    <row r="787" spans="1:25">
      <c r="A787" s="89"/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</row>
    <row r="788" spans="1:25">
      <c r="A788" s="89"/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</row>
    <row r="789" spans="1:25">
      <c r="A789" s="89"/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</row>
    <row r="790" spans="1:25">
      <c r="A790" s="89"/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</row>
    <row r="791" spans="1:25">
      <c r="A791" s="89"/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</row>
    <row r="792" spans="1:25">
      <c r="A792" s="89"/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</row>
    <row r="793" spans="1:25">
      <c r="A793" s="89"/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</row>
    <row r="794" spans="1:25">
      <c r="A794" s="89"/>
      <c r="B794" s="83"/>
      <c r="C794" s="83"/>
      <c r="D794" s="83"/>
      <c r="E794" s="83"/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</row>
    <row r="795" spans="1:25">
      <c r="A795" s="89"/>
      <c r="B795" s="83"/>
      <c r="C795" s="83"/>
      <c r="D795" s="83"/>
      <c r="E795" s="83"/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</row>
    <row r="796" spans="1:25">
      <c r="A796" s="89"/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</row>
    <row r="797" spans="1:25">
      <c r="A797" s="89"/>
      <c r="B797" s="83"/>
      <c r="C797" s="83"/>
      <c r="D797" s="83"/>
      <c r="E797" s="83"/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</row>
    <row r="798" spans="1:25">
      <c r="A798" s="89"/>
      <c r="B798" s="83"/>
      <c r="C798" s="83"/>
      <c r="D798" s="83"/>
      <c r="E798" s="83"/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</row>
    <row r="799" spans="1:25">
      <c r="A799" s="89"/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</row>
    <row r="800" spans="1:25">
      <c r="A800" s="89"/>
      <c r="B800" s="83"/>
      <c r="C800" s="83"/>
      <c r="D800" s="83"/>
      <c r="E800" s="83"/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</row>
    <row r="801" spans="1:25">
      <c r="A801" s="89"/>
      <c r="B801" s="83"/>
      <c r="C801" s="83"/>
      <c r="D801" s="83"/>
      <c r="E801" s="83"/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</row>
    <row r="802" spans="1:25">
      <c r="A802" s="89"/>
      <c r="B802" s="83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</row>
    <row r="803" spans="1:25">
      <c r="A803" s="89"/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</row>
    <row r="804" spans="1:25">
      <c r="A804" s="89"/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</row>
    <row r="805" spans="1:25">
      <c r="A805" s="89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</row>
    <row r="806" spans="1:25">
      <c r="A806" s="89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</row>
    <row r="807" spans="1:25">
      <c r="A807" s="89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</row>
    <row r="808" spans="1:25">
      <c r="A808" s="89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</row>
    <row r="809" spans="1:25">
      <c r="A809" s="89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</row>
    <row r="810" spans="1:25">
      <c r="A810" s="89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</row>
    <row r="811" spans="1:25">
      <c r="A811" s="89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</row>
    <row r="812" spans="1:25">
      <c r="A812" s="89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</row>
    <row r="813" spans="1:25">
      <c r="A813" s="89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</row>
    <row r="814" spans="1:25">
      <c r="A814" s="89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</row>
    <row r="815" spans="1:25">
      <c r="A815" s="89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</row>
    <row r="816" spans="1:25">
      <c r="A816" s="89"/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</row>
    <row r="817" spans="1:25">
      <c r="A817" s="89"/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</row>
    <row r="818" spans="1:25">
      <c r="A818" s="89"/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</row>
    <row r="819" spans="1:25">
      <c r="A819" s="89"/>
      <c r="B819" s="83"/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</row>
    <row r="820" spans="1:25">
      <c r="A820" s="89"/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</row>
    <row r="821" spans="1:25">
      <c r="A821" s="89"/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</row>
    <row r="822" spans="1:25">
      <c r="A822" s="89"/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</row>
    <row r="823" spans="1:25">
      <c r="A823" s="89"/>
      <c r="B823" s="83"/>
      <c r="C823" s="83"/>
      <c r="D823" s="83"/>
      <c r="E823" s="83"/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</row>
    <row r="824" spans="1:25">
      <c r="A824" s="89"/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</row>
    <row r="825" spans="1:25">
      <c r="A825" s="89"/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</row>
    <row r="826" spans="1:25">
      <c r="A826" s="89"/>
      <c r="B826" s="83"/>
      <c r="C826" s="83"/>
      <c r="D826" s="83"/>
      <c r="E826" s="83"/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</row>
    <row r="827" spans="1:25">
      <c r="A827" s="89"/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</row>
    <row r="828" spans="1:25">
      <c r="A828" s="89"/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</row>
    <row r="829" spans="1:25">
      <c r="A829" s="89"/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</row>
    <row r="830" spans="1:25">
      <c r="A830" s="89"/>
      <c r="B830" s="83"/>
      <c r="C830" s="83"/>
      <c r="D830" s="83"/>
      <c r="E830" s="83"/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</row>
    <row r="831" spans="1:25">
      <c r="A831" s="89"/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</row>
    <row r="832" spans="1:25">
      <c r="A832" s="89"/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</row>
    <row r="833" spans="1:25">
      <c r="A833" s="89"/>
      <c r="B833" s="83"/>
      <c r="C833" s="83"/>
      <c r="D833" s="83"/>
      <c r="E833" s="83"/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</row>
    <row r="834" spans="1:25">
      <c r="A834" s="89"/>
      <c r="B834" s="83"/>
      <c r="C834" s="83"/>
      <c r="D834" s="83"/>
      <c r="E834" s="83"/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</row>
    <row r="835" spans="1:25">
      <c r="A835" s="89"/>
      <c r="B835" s="83"/>
      <c r="C835" s="83"/>
      <c r="D835" s="83"/>
      <c r="E835" s="83"/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</row>
    <row r="836" spans="1:25">
      <c r="A836" s="89"/>
      <c r="B836" s="83"/>
      <c r="C836" s="83"/>
      <c r="D836" s="83"/>
      <c r="E836" s="83"/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</row>
    <row r="837" spans="1:25">
      <c r="A837" s="89"/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</row>
    <row r="838" spans="1:25">
      <c r="A838" s="89"/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</row>
    <row r="839" spans="1:25">
      <c r="A839" s="89"/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</row>
    <row r="840" spans="1:25">
      <c r="A840" s="89"/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</row>
    <row r="841" spans="1:25">
      <c r="A841" s="89"/>
      <c r="B841" s="83"/>
      <c r="C841" s="83"/>
      <c r="D841" s="83"/>
      <c r="E841" s="83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</row>
    <row r="842" spans="1:25">
      <c r="A842" s="89"/>
      <c r="B842" s="83"/>
      <c r="C842" s="83"/>
      <c r="D842" s="83"/>
      <c r="E842" s="83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</row>
    <row r="843" spans="1:25">
      <c r="A843" s="89"/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</row>
    <row r="844" spans="1:25">
      <c r="A844" s="89"/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</row>
    <row r="845" spans="1:25">
      <c r="A845" s="89"/>
      <c r="B845" s="83"/>
      <c r="C845" s="83"/>
      <c r="D845" s="83"/>
      <c r="E845" s="83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</row>
    <row r="846" spans="1:25">
      <c r="A846" s="89"/>
      <c r="B846" s="83"/>
      <c r="C846" s="83"/>
      <c r="D846" s="83"/>
      <c r="E846" s="83"/>
      <c r="F846" s="83"/>
      <c r="G846" s="83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</row>
    <row r="847" spans="1:25">
      <c r="A847" s="89"/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</row>
    <row r="848" spans="1:25">
      <c r="A848" s="89"/>
      <c r="B848" s="83"/>
      <c r="C848" s="83"/>
      <c r="D848" s="83"/>
      <c r="E848" s="83"/>
      <c r="F848" s="83"/>
      <c r="G848" s="83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</row>
    <row r="849" spans="1:25">
      <c r="A849" s="89"/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</row>
    <row r="850" spans="1:25">
      <c r="A850" s="89"/>
      <c r="B850" s="83"/>
      <c r="C850" s="83"/>
      <c r="D850" s="83"/>
      <c r="E850" s="83"/>
      <c r="F850" s="83"/>
      <c r="G850" s="83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</row>
    <row r="851" spans="1:25">
      <c r="A851" s="89"/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</row>
    <row r="852" spans="1:25">
      <c r="A852" s="89"/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</row>
    <row r="853" spans="1:25">
      <c r="A853" s="89"/>
      <c r="B853" s="83"/>
      <c r="C853" s="83"/>
      <c r="D853" s="83"/>
      <c r="E853" s="83"/>
      <c r="F853" s="83"/>
      <c r="G853" s="83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</row>
    <row r="854" spans="1:25">
      <c r="A854" s="89"/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</row>
    <row r="855" spans="1:25">
      <c r="A855" s="89"/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</row>
    <row r="856" spans="1:25">
      <c r="A856" s="89"/>
      <c r="B856" s="83"/>
      <c r="C856" s="83"/>
      <c r="D856" s="83"/>
      <c r="E856" s="83"/>
      <c r="F856" s="83"/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</row>
    <row r="857" spans="1:25">
      <c r="A857" s="89"/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</row>
    <row r="858" spans="1:25">
      <c r="A858" s="89"/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</row>
    <row r="859" spans="1:25">
      <c r="A859" s="89"/>
      <c r="B859" s="83"/>
      <c r="C859" s="83"/>
      <c r="D859" s="83"/>
      <c r="E859" s="83"/>
      <c r="F859" s="83"/>
      <c r="G859" s="83"/>
      <c r="H859" s="83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</row>
    <row r="860" spans="1:25">
      <c r="A860" s="89"/>
      <c r="B860" s="83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</row>
    <row r="861" spans="1:25">
      <c r="A861" s="89"/>
      <c r="B861" s="83"/>
      <c r="C861" s="83"/>
      <c r="D861" s="83"/>
      <c r="E861" s="83"/>
      <c r="F861" s="83"/>
      <c r="G861" s="83"/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</row>
    <row r="862" spans="1:25">
      <c r="A862" s="89"/>
      <c r="B862" s="83"/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</row>
    <row r="863" spans="1:25">
      <c r="A863" s="89"/>
      <c r="B863" s="83"/>
      <c r="C863" s="83"/>
      <c r="D863" s="83"/>
      <c r="E863" s="83"/>
      <c r="F863" s="83"/>
      <c r="G863" s="83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</row>
    <row r="864" spans="1:25">
      <c r="A864" s="89"/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</row>
    <row r="865" spans="1:25">
      <c r="A865" s="89"/>
      <c r="B865" s="83"/>
      <c r="C865" s="83"/>
      <c r="D865" s="83"/>
      <c r="E865" s="83"/>
      <c r="F865" s="83"/>
      <c r="G865" s="83"/>
      <c r="H865" s="83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</row>
    <row r="866" spans="1:25">
      <c r="A866" s="89"/>
      <c r="B866" s="83"/>
      <c r="C866" s="83"/>
      <c r="D866" s="83"/>
      <c r="E866" s="83"/>
      <c r="F866" s="83"/>
      <c r="G866" s="83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</row>
    <row r="867" spans="1:25">
      <c r="A867" s="89"/>
      <c r="B867" s="83"/>
      <c r="C867" s="83"/>
      <c r="D867" s="83"/>
      <c r="E867" s="83"/>
      <c r="F867" s="83"/>
      <c r="G867" s="83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</row>
    <row r="868" spans="1:25">
      <c r="A868" s="89"/>
      <c r="B868" s="83"/>
      <c r="C868" s="83"/>
      <c r="D868" s="83"/>
      <c r="E868" s="83"/>
      <c r="F868" s="83"/>
      <c r="G868" s="83"/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</row>
    <row r="869" spans="1:25">
      <c r="A869" s="89"/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</row>
    <row r="870" spans="1:25">
      <c r="A870" s="89"/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</row>
    <row r="871" spans="1:25">
      <c r="A871" s="89"/>
      <c r="B871" s="83"/>
      <c r="C871" s="83"/>
      <c r="D871" s="83"/>
      <c r="E871" s="83"/>
      <c r="F871" s="83"/>
      <c r="G871" s="83"/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</row>
    <row r="872" spans="1:25">
      <c r="A872" s="89"/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</row>
    <row r="873" spans="1:25">
      <c r="A873" s="89"/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</row>
    <row r="874" spans="1:25">
      <c r="A874" s="89"/>
      <c r="B874" s="83"/>
      <c r="C874" s="83"/>
      <c r="D874" s="83"/>
      <c r="E874" s="83"/>
      <c r="F874" s="83"/>
      <c r="G874" s="83"/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</row>
    <row r="875" spans="1:25">
      <c r="A875" s="89"/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</row>
    <row r="876" spans="1:25">
      <c r="A876" s="89"/>
      <c r="B876" s="83"/>
      <c r="C876" s="83"/>
      <c r="D876" s="83"/>
      <c r="E876" s="83"/>
      <c r="F876" s="83"/>
      <c r="G876" s="83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</row>
    <row r="877" spans="1:25">
      <c r="A877" s="89"/>
      <c r="B877" s="83"/>
      <c r="C877" s="83"/>
      <c r="D877" s="83"/>
      <c r="E877" s="83"/>
      <c r="F877" s="83"/>
      <c r="G877" s="83"/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</row>
    <row r="878" spans="1:25">
      <c r="A878" s="89"/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</row>
    <row r="879" spans="1:25">
      <c r="A879" s="89"/>
      <c r="B879" s="83"/>
      <c r="C879" s="83"/>
      <c r="D879" s="83"/>
      <c r="E879" s="83"/>
      <c r="F879" s="83"/>
      <c r="G879" s="83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</row>
    <row r="880" spans="1:25">
      <c r="A880" s="89"/>
      <c r="B880" s="83"/>
      <c r="C880" s="83"/>
      <c r="D880" s="83"/>
      <c r="E880" s="83"/>
      <c r="F880" s="83"/>
      <c r="G880" s="83"/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</row>
    <row r="881" spans="1:25">
      <c r="A881" s="89"/>
      <c r="B881" s="83"/>
      <c r="C881" s="83"/>
      <c r="D881" s="83"/>
      <c r="E881" s="83"/>
      <c r="F881" s="83"/>
      <c r="G881" s="83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</row>
    <row r="882" spans="1:25">
      <c r="A882" s="89"/>
      <c r="B882" s="83"/>
      <c r="C882" s="83"/>
      <c r="D882" s="83"/>
      <c r="E882" s="83"/>
      <c r="F882" s="83"/>
      <c r="G882" s="83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</row>
    <row r="883" spans="1:25">
      <c r="A883" s="89"/>
      <c r="B883" s="83"/>
      <c r="C883" s="83"/>
      <c r="D883" s="83"/>
      <c r="E883" s="83"/>
      <c r="F883" s="83"/>
      <c r="G883" s="83"/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</row>
    <row r="884" spans="1:25">
      <c r="A884" s="89"/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</row>
    <row r="885" spans="1:25">
      <c r="A885" s="89"/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</row>
    <row r="886" spans="1:25">
      <c r="A886" s="89"/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</row>
    <row r="887" spans="1:25">
      <c r="A887" s="89"/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</row>
    <row r="888" spans="1:25">
      <c r="A888" s="89"/>
      <c r="B888" s="83"/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</row>
    <row r="889" spans="1:25">
      <c r="A889" s="89"/>
      <c r="B889" s="83"/>
      <c r="C889" s="83"/>
      <c r="D889" s="83"/>
      <c r="E889" s="83"/>
      <c r="F889" s="83"/>
      <c r="G889" s="83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</row>
    <row r="890" spans="1:25">
      <c r="A890" s="89"/>
      <c r="B890" s="83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</row>
    <row r="891" spans="1:25">
      <c r="A891" s="89"/>
      <c r="B891" s="83"/>
      <c r="C891" s="83"/>
      <c r="D891" s="83"/>
      <c r="E891" s="83"/>
      <c r="F891" s="83"/>
      <c r="G891" s="83"/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</row>
    <row r="892" spans="1:25">
      <c r="A892" s="89"/>
      <c r="B892" s="83"/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</row>
    <row r="893" spans="1:25">
      <c r="A893" s="89"/>
      <c r="B893" s="83"/>
      <c r="C893" s="83"/>
      <c r="D893" s="83"/>
      <c r="E893" s="83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</row>
    <row r="894" spans="1:25">
      <c r="A894" s="89"/>
      <c r="B894" s="83"/>
      <c r="C894" s="83"/>
      <c r="D894" s="83"/>
      <c r="E894" s="83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</row>
    <row r="895" spans="1:25">
      <c r="A895" s="89"/>
      <c r="B895" s="83"/>
      <c r="C895" s="83"/>
      <c r="D895" s="83"/>
      <c r="E895" s="83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</row>
    <row r="896" spans="1:25">
      <c r="A896" s="89"/>
      <c r="B896" s="83"/>
      <c r="C896" s="83"/>
      <c r="D896" s="83"/>
      <c r="E896" s="83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</row>
    <row r="897" spans="1:25">
      <c r="A897" s="89"/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</row>
    <row r="898" spans="1:25">
      <c r="A898" s="89"/>
      <c r="B898" s="83"/>
      <c r="C898" s="83"/>
      <c r="D898" s="83"/>
      <c r="E898" s="83"/>
      <c r="F898" s="83"/>
      <c r="G898" s="83"/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</row>
    <row r="899" spans="1:25">
      <c r="A899" s="89"/>
      <c r="B899" s="83"/>
      <c r="C899" s="83"/>
      <c r="D899" s="83"/>
      <c r="E899" s="83"/>
      <c r="F899" s="83"/>
      <c r="G899" s="83"/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</row>
    <row r="900" spans="1:25">
      <c r="A900" s="89"/>
      <c r="B900" s="83"/>
      <c r="C900" s="83"/>
      <c r="D900" s="83"/>
      <c r="E900" s="83"/>
      <c r="F900" s="83"/>
      <c r="G900" s="83"/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</row>
    <row r="901" spans="1:25">
      <c r="A901" s="89"/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</row>
    <row r="902" spans="1:25">
      <c r="A902" s="89"/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</row>
    <row r="903" spans="1:25">
      <c r="A903" s="89"/>
      <c r="B903" s="83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</row>
    <row r="904" spans="1:25">
      <c r="A904" s="89"/>
      <c r="B904" s="83"/>
      <c r="C904" s="83"/>
      <c r="D904" s="83"/>
      <c r="E904" s="83"/>
      <c r="F904" s="83"/>
      <c r="G904" s="83"/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</row>
    <row r="905" spans="1:25">
      <c r="A905" s="89"/>
      <c r="B905" s="83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</row>
    <row r="906" spans="1:25">
      <c r="A906" s="89"/>
      <c r="B906" s="83"/>
      <c r="C906" s="83"/>
      <c r="D906" s="83"/>
      <c r="E906" s="83"/>
      <c r="F906" s="83"/>
      <c r="G906" s="83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</row>
    <row r="907" spans="1:25">
      <c r="A907" s="89"/>
      <c r="B907" s="83"/>
      <c r="C907" s="83"/>
      <c r="D907" s="83"/>
      <c r="E907" s="83"/>
      <c r="F907" s="83"/>
      <c r="G907" s="83"/>
      <c r="H907" s="83"/>
      <c r="I907" s="83"/>
      <c r="J907" s="83"/>
      <c r="K907" s="83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</row>
    <row r="908" spans="1:25">
      <c r="A908" s="89"/>
      <c r="B908" s="83"/>
      <c r="C908" s="83"/>
      <c r="D908" s="83"/>
      <c r="E908" s="83"/>
      <c r="F908" s="83"/>
      <c r="G908" s="83"/>
      <c r="H908" s="83"/>
      <c r="I908" s="83"/>
      <c r="J908" s="83"/>
      <c r="K908" s="83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</row>
    <row r="909" spans="1:25">
      <c r="A909" s="89"/>
      <c r="B909" s="83"/>
      <c r="C909" s="83"/>
      <c r="D909" s="83"/>
      <c r="E909" s="83"/>
      <c r="F909" s="83"/>
      <c r="G909" s="83"/>
      <c r="H909" s="83"/>
      <c r="I909" s="83"/>
      <c r="J909" s="83"/>
      <c r="K909" s="83"/>
      <c r="L909" s="83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</row>
    <row r="910" spans="1:25">
      <c r="A910" s="89"/>
      <c r="B910" s="83"/>
      <c r="C910" s="83"/>
      <c r="D910" s="83"/>
      <c r="E910" s="83"/>
      <c r="F910" s="83"/>
      <c r="G910" s="83"/>
      <c r="H910" s="83"/>
      <c r="I910" s="83"/>
      <c r="J910" s="83"/>
      <c r="K910" s="83"/>
      <c r="L910" s="83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</row>
    <row r="911" spans="1:25">
      <c r="A911" s="89"/>
      <c r="B911" s="83"/>
      <c r="C911" s="83"/>
      <c r="D911" s="83"/>
      <c r="E911" s="83"/>
      <c r="F911" s="83"/>
      <c r="G911" s="83"/>
      <c r="H911" s="83"/>
      <c r="I911" s="83"/>
      <c r="J911" s="83"/>
      <c r="K911" s="83"/>
      <c r="L911" s="83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</row>
    <row r="912" spans="1:25">
      <c r="A912" s="89"/>
      <c r="B912" s="83"/>
      <c r="C912" s="83"/>
      <c r="D912" s="83"/>
      <c r="E912" s="83"/>
      <c r="F912" s="83"/>
      <c r="G912" s="83"/>
      <c r="H912" s="83"/>
      <c r="I912" s="83"/>
      <c r="J912" s="83"/>
      <c r="K912" s="83"/>
      <c r="L912" s="83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</row>
    <row r="913" spans="1:25">
      <c r="A913" s="89"/>
      <c r="B913" s="83"/>
      <c r="C913" s="83"/>
      <c r="D913" s="83"/>
      <c r="E913" s="83"/>
      <c r="F913" s="83"/>
      <c r="G913" s="83"/>
      <c r="H913" s="83"/>
      <c r="I913" s="83"/>
      <c r="J913" s="83"/>
      <c r="K913" s="83"/>
      <c r="L913" s="83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</row>
    <row r="914" spans="1:25">
      <c r="A914" s="89"/>
      <c r="B914" s="83"/>
      <c r="C914" s="83"/>
      <c r="D914" s="83"/>
      <c r="E914" s="83"/>
      <c r="F914" s="83"/>
      <c r="G914" s="83"/>
      <c r="H914" s="83"/>
      <c r="I914" s="83"/>
      <c r="J914" s="83"/>
      <c r="K914" s="83"/>
      <c r="L914" s="83"/>
      <c r="M914" s="83"/>
      <c r="N914" s="83"/>
      <c r="O914" s="83"/>
      <c r="P914" s="83"/>
      <c r="Q914" s="83"/>
      <c r="R914" s="83"/>
      <c r="S914" s="83"/>
      <c r="T914" s="83"/>
      <c r="U914" s="83"/>
      <c r="V914" s="83"/>
      <c r="W914" s="83"/>
      <c r="X914" s="83"/>
      <c r="Y914" s="83"/>
    </row>
    <row r="915" spans="1:25">
      <c r="A915" s="89"/>
      <c r="B915" s="83"/>
      <c r="C915" s="83"/>
      <c r="D915" s="83"/>
      <c r="E915" s="83"/>
      <c r="F915" s="83"/>
      <c r="G915" s="83"/>
      <c r="H915" s="83"/>
      <c r="I915" s="83"/>
      <c r="J915" s="83"/>
      <c r="K915" s="83"/>
      <c r="L915" s="83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</row>
    <row r="916" spans="1:25">
      <c r="A916" s="89"/>
      <c r="B916" s="83"/>
      <c r="C916" s="83"/>
      <c r="D916" s="83"/>
      <c r="E916" s="83"/>
      <c r="F916" s="83"/>
      <c r="G916" s="83"/>
      <c r="H916" s="83"/>
      <c r="I916" s="83"/>
      <c r="J916" s="83"/>
      <c r="K916" s="83"/>
      <c r="L916" s="83"/>
      <c r="M916" s="83"/>
      <c r="N916" s="83"/>
      <c r="O916" s="83"/>
      <c r="P916" s="83"/>
      <c r="Q916" s="83"/>
      <c r="R916" s="83"/>
      <c r="S916" s="83"/>
      <c r="T916" s="83"/>
      <c r="U916" s="83"/>
      <c r="V916" s="83"/>
      <c r="W916" s="83"/>
      <c r="X916" s="83"/>
      <c r="Y916" s="83"/>
    </row>
    <row r="917" spans="1:25">
      <c r="A917" s="89"/>
      <c r="B917" s="83"/>
      <c r="C917" s="83"/>
      <c r="D917" s="83"/>
      <c r="E917" s="83"/>
      <c r="F917" s="83"/>
      <c r="G917" s="83"/>
      <c r="H917" s="83"/>
      <c r="I917" s="83"/>
      <c r="J917" s="83"/>
      <c r="K917" s="83"/>
      <c r="L917" s="83"/>
      <c r="M917" s="83"/>
      <c r="N917" s="83"/>
      <c r="O917" s="83"/>
      <c r="P917" s="83"/>
      <c r="Q917" s="83"/>
      <c r="R917" s="83"/>
      <c r="S917" s="83"/>
      <c r="T917" s="83"/>
      <c r="U917" s="83"/>
      <c r="V917" s="83"/>
      <c r="W917" s="83"/>
      <c r="X917" s="83"/>
      <c r="Y917" s="83"/>
    </row>
    <row r="918" spans="1:25">
      <c r="A918" s="89"/>
      <c r="B918" s="83"/>
      <c r="C918" s="83"/>
      <c r="D918" s="83"/>
      <c r="E918" s="83"/>
      <c r="F918" s="83"/>
      <c r="G918" s="83"/>
      <c r="H918" s="83"/>
      <c r="I918" s="83"/>
      <c r="J918" s="83"/>
      <c r="K918" s="83"/>
      <c r="L918" s="83"/>
      <c r="M918" s="83"/>
      <c r="N918" s="83"/>
      <c r="O918" s="83"/>
      <c r="P918" s="83"/>
      <c r="Q918" s="83"/>
      <c r="R918" s="83"/>
      <c r="S918" s="83"/>
      <c r="T918" s="83"/>
      <c r="U918" s="83"/>
      <c r="V918" s="83"/>
      <c r="W918" s="83"/>
      <c r="X918" s="83"/>
      <c r="Y918" s="83"/>
    </row>
    <row r="919" spans="1:25">
      <c r="A919" s="89"/>
      <c r="B919" s="83"/>
      <c r="C919" s="83"/>
      <c r="D919" s="83"/>
      <c r="E919" s="83"/>
      <c r="F919" s="83"/>
      <c r="G919" s="83"/>
      <c r="H919" s="83"/>
      <c r="I919" s="83"/>
      <c r="J919" s="83"/>
      <c r="K919" s="83"/>
      <c r="L919" s="83"/>
      <c r="M919" s="83"/>
      <c r="N919" s="83"/>
      <c r="O919" s="83"/>
      <c r="P919" s="83"/>
      <c r="Q919" s="83"/>
      <c r="R919" s="83"/>
      <c r="S919" s="83"/>
      <c r="T919" s="83"/>
      <c r="U919" s="83"/>
      <c r="V919" s="83"/>
      <c r="W919" s="83"/>
      <c r="X919" s="83"/>
      <c r="Y919" s="83"/>
    </row>
    <row r="920" spans="1:25">
      <c r="A920" s="89"/>
      <c r="B920" s="83"/>
      <c r="C920" s="83"/>
      <c r="D920" s="83"/>
      <c r="E920" s="83"/>
      <c r="F920" s="83"/>
      <c r="G920" s="83"/>
      <c r="H920" s="83"/>
      <c r="I920" s="83"/>
      <c r="J920" s="83"/>
      <c r="K920" s="83"/>
      <c r="L920" s="83"/>
      <c r="M920" s="83"/>
      <c r="N920" s="83"/>
      <c r="O920" s="83"/>
      <c r="P920" s="83"/>
      <c r="Q920" s="83"/>
      <c r="R920" s="83"/>
      <c r="S920" s="83"/>
      <c r="T920" s="83"/>
      <c r="U920" s="83"/>
      <c r="V920" s="83"/>
      <c r="W920" s="83"/>
      <c r="X920" s="83"/>
      <c r="Y920" s="83"/>
    </row>
    <row r="921" spans="1:25">
      <c r="A921" s="89"/>
      <c r="B921" s="83"/>
      <c r="C921" s="83"/>
      <c r="D921" s="83"/>
      <c r="E921" s="83"/>
      <c r="F921" s="83"/>
      <c r="G921" s="83"/>
      <c r="H921" s="83"/>
      <c r="I921" s="83"/>
      <c r="J921" s="83"/>
      <c r="K921" s="83"/>
      <c r="L921" s="83"/>
      <c r="M921" s="83"/>
      <c r="N921" s="83"/>
      <c r="O921" s="83"/>
      <c r="P921" s="83"/>
      <c r="Q921" s="83"/>
      <c r="R921" s="83"/>
      <c r="S921" s="83"/>
      <c r="T921" s="83"/>
      <c r="U921" s="83"/>
      <c r="V921" s="83"/>
      <c r="W921" s="83"/>
      <c r="X921" s="83"/>
      <c r="Y921" s="83"/>
    </row>
    <row r="922" spans="1:25">
      <c r="A922" s="89"/>
      <c r="B922" s="83"/>
      <c r="C922" s="83"/>
      <c r="D922" s="83"/>
      <c r="E922" s="83"/>
      <c r="F922" s="83"/>
      <c r="G922" s="83"/>
      <c r="H922" s="83"/>
      <c r="I922" s="83"/>
      <c r="J922" s="83"/>
      <c r="K922" s="83"/>
      <c r="L922" s="83"/>
      <c r="M922" s="83"/>
      <c r="N922" s="83"/>
      <c r="O922" s="83"/>
      <c r="P922" s="83"/>
      <c r="Q922" s="83"/>
      <c r="R922" s="83"/>
      <c r="S922" s="83"/>
      <c r="T922" s="83"/>
      <c r="U922" s="83"/>
      <c r="V922" s="83"/>
      <c r="W922" s="83"/>
      <c r="X922" s="83"/>
      <c r="Y922" s="83"/>
    </row>
    <row r="923" spans="1:25">
      <c r="A923" s="89"/>
      <c r="B923" s="83"/>
      <c r="C923" s="83"/>
      <c r="D923" s="83"/>
      <c r="E923" s="83"/>
      <c r="F923" s="83"/>
      <c r="G923" s="83"/>
      <c r="H923" s="83"/>
      <c r="I923" s="83"/>
      <c r="J923" s="83"/>
      <c r="K923" s="83"/>
      <c r="L923" s="83"/>
      <c r="M923" s="83"/>
      <c r="N923" s="83"/>
      <c r="O923" s="83"/>
      <c r="P923" s="83"/>
      <c r="Q923" s="83"/>
      <c r="R923" s="83"/>
      <c r="S923" s="83"/>
      <c r="T923" s="83"/>
      <c r="U923" s="83"/>
      <c r="V923" s="83"/>
      <c r="W923" s="83"/>
      <c r="X923" s="83"/>
      <c r="Y923" s="83"/>
    </row>
    <row r="924" spans="1:25">
      <c r="A924" s="89"/>
      <c r="B924" s="83"/>
      <c r="C924" s="83"/>
      <c r="D924" s="83"/>
      <c r="E924" s="83"/>
      <c r="F924" s="83"/>
      <c r="G924" s="83"/>
      <c r="H924" s="83"/>
      <c r="I924" s="83"/>
      <c r="J924" s="83"/>
      <c r="K924" s="83"/>
      <c r="L924" s="83"/>
      <c r="M924" s="83"/>
      <c r="N924" s="83"/>
      <c r="O924" s="83"/>
      <c r="P924" s="83"/>
      <c r="Q924" s="83"/>
      <c r="R924" s="83"/>
      <c r="S924" s="83"/>
      <c r="T924" s="83"/>
      <c r="U924" s="83"/>
      <c r="V924" s="83"/>
      <c r="W924" s="83"/>
      <c r="X924" s="83"/>
      <c r="Y924" s="83"/>
    </row>
    <row r="925" spans="1:25">
      <c r="A925" s="89"/>
      <c r="B925" s="83"/>
      <c r="C925" s="83"/>
      <c r="D925" s="83"/>
      <c r="E925" s="83"/>
      <c r="F925" s="83"/>
      <c r="G925" s="83"/>
      <c r="H925" s="83"/>
      <c r="I925" s="83"/>
      <c r="J925" s="83"/>
      <c r="K925" s="83"/>
      <c r="L925" s="83"/>
      <c r="M925" s="83"/>
      <c r="N925" s="83"/>
      <c r="O925" s="83"/>
      <c r="P925" s="83"/>
      <c r="Q925" s="83"/>
      <c r="R925" s="83"/>
      <c r="S925" s="83"/>
      <c r="T925" s="83"/>
      <c r="U925" s="83"/>
      <c r="V925" s="83"/>
      <c r="W925" s="83"/>
      <c r="X925" s="83"/>
      <c r="Y925" s="83"/>
    </row>
    <row r="926" spans="1:25">
      <c r="A926" s="89"/>
      <c r="B926" s="83"/>
      <c r="C926" s="83"/>
      <c r="D926" s="83"/>
      <c r="E926" s="83"/>
      <c r="F926" s="83"/>
      <c r="G926" s="83"/>
      <c r="H926" s="83"/>
      <c r="I926" s="83"/>
      <c r="J926" s="83"/>
      <c r="K926" s="83"/>
      <c r="L926" s="83"/>
      <c r="M926" s="83"/>
      <c r="N926" s="83"/>
      <c r="O926" s="83"/>
      <c r="P926" s="83"/>
      <c r="Q926" s="83"/>
      <c r="R926" s="83"/>
      <c r="S926" s="83"/>
      <c r="T926" s="83"/>
      <c r="U926" s="83"/>
      <c r="V926" s="83"/>
      <c r="W926" s="83"/>
      <c r="X926" s="83"/>
      <c r="Y926" s="83"/>
    </row>
    <row r="927" spans="1:25">
      <c r="A927" s="89"/>
      <c r="B927" s="83"/>
      <c r="C927" s="83"/>
      <c r="D927" s="83"/>
      <c r="E927" s="83"/>
      <c r="F927" s="83"/>
      <c r="G927" s="83"/>
      <c r="H927" s="83"/>
      <c r="I927" s="83"/>
      <c r="J927" s="83"/>
      <c r="K927" s="83"/>
      <c r="L927" s="83"/>
      <c r="M927" s="83"/>
      <c r="N927" s="83"/>
      <c r="O927" s="83"/>
      <c r="P927" s="83"/>
      <c r="Q927" s="83"/>
      <c r="R927" s="83"/>
      <c r="S927" s="83"/>
      <c r="T927" s="83"/>
      <c r="U927" s="83"/>
      <c r="V927" s="83"/>
      <c r="W927" s="83"/>
      <c r="X927" s="83"/>
      <c r="Y927" s="83"/>
    </row>
    <row r="928" spans="1:25">
      <c r="A928" s="89"/>
      <c r="B928" s="83"/>
      <c r="C928" s="83"/>
      <c r="D928" s="83"/>
      <c r="E928" s="83"/>
      <c r="F928" s="83"/>
      <c r="G928" s="83"/>
      <c r="H928" s="83"/>
      <c r="I928" s="83"/>
      <c r="J928" s="83"/>
      <c r="K928" s="83"/>
      <c r="L928" s="83"/>
      <c r="M928" s="83"/>
      <c r="N928" s="83"/>
      <c r="O928" s="83"/>
      <c r="P928" s="83"/>
      <c r="Q928" s="83"/>
      <c r="R928" s="83"/>
      <c r="S928" s="83"/>
      <c r="T928" s="83"/>
      <c r="U928" s="83"/>
      <c r="V928" s="83"/>
      <c r="W928" s="83"/>
      <c r="X928" s="83"/>
      <c r="Y928" s="83"/>
    </row>
    <row r="929" spans="1:25">
      <c r="A929" s="89"/>
      <c r="B929" s="83"/>
      <c r="C929" s="83"/>
      <c r="D929" s="83"/>
      <c r="E929" s="83"/>
      <c r="F929" s="83"/>
      <c r="G929" s="83"/>
      <c r="H929" s="83"/>
      <c r="I929" s="83"/>
      <c r="J929" s="83"/>
      <c r="K929" s="83"/>
      <c r="L929" s="83"/>
      <c r="M929" s="83"/>
      <c r="N929" s="83"/>
      <c r="O929" s="83"/>
      <c r="P929" s="83"/>
      <c r="Q929" s="83"/>
      <c r="R929" s="83"/>
      <c r="S929" s="83"/>
      <c r="T929" s="83"/>
      <c r="U929" s="83"/>
      <c r="V929" s="83"/>
      <c r="W929" s="83"/>
      <c r="X929" s="83"/>
      <c r="Y929" s="83"/>
    </row>
    <row r="930" spans="1:25">
      <c r="A930" s="89"/>
      <c r="B930" s="83"/>
      <c r="C930" s="83"/>
      <c r="D930" s="83"/>
      <c r="E930" s="83"/>
      <c r="F930" s="83"/>
      <c r="G930" s="83"/>
      <c r="H930" s="83"/>
      <c r="I930" s="83"/>
      <c r="J930" s="83"/>
      <c r="K930" s="83"/>
      <c r="L930" s="83"/>
      <c r="M930" s="83"/>
      <c r="N930" s="83"/>
      <c r="O930" s="83"/>
      <c r="P930" s="83"/>
      <c r="Q930" s="83"/>
      <c r="R930" s="83"/>
      <c r="S930" s="83"/>
      <c r="T930" s="83"/>
      <c r="U930" s="83"/>
      <c r="V930" s="83"/>
      <c r="W930" s="83"/>
      <c r="X930" s="83"/>
      <c r="Y930" s="83"/>
    </row>
    <row r="931" spans="1:25">
      <c r="A931" s="89"/>
      <c r="B931" s="83"/>
      <c r="C931" s="83"/>
      <c r="D931" s="83"/>
      <c r="E931" s="83"/>
      <c r="F931" s="83"/>
      <c r="G931" s="83"/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</row>
    <row r="932" spans="1:25">
      <c r="A932" s="89"/>
      <c r="B932" s="83"/>
      <c r="C932" s="83"/>
      <c r="D932" s="83"/>
      <c r="E932" s="83"/>
      <c r="F932" s="83"/>
      <c r="G932" s="83"/>
      <c r="H932" s="83"/>
      <c r="I932" s="83"/>
      <c r="J932" s="83"/>
      <c r="K932" s="83"/>
      <c r="L932" s="83"/>
      <c r="M932" s="83"/>
      <c r="N932" s="83"/>
      <c r="O932" s="83"/>
      <c r="P932" s="83"/>
      <c r="Q932" s="83"/>
      <c r="R932" s="83"/>
      <c r="S932" s="83"/>
      <c r="T932" s="83"/>
      <c r="U932" s="83"/>
      <c r="V932" s="83"/>
      <c r="W932" s="83"/>
      <c r="X932" s="83"/>
      <c r="Y932" s="83"/>
    </row>
    <row r="933" spans="1:25">
      <c r="A933" s="89"/>
      <c r="B933" s="83"/>
      <c r="C933" s="83"/>
      <c r="D933" s="83"/>
      <c r="E933" s="83"/>
      <c r="F933" s="83"/>
      <c r="G933" s="83"/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83"/>
      <c r="V933" s="83"/>
      <c r="W933" s="83"/>
      <c r="X933" s="83"/>
      <c r="Y933" s="83"/>
    </row>
    <row r="934" spans="1:25">
      <c r="A934" s="89"/>
      <c r="B934" s="83"/>
      <c r="C934" s="83"/>
      <c r="D934" s="83"/>
      <c r="E934" s="83"/>
      <c r="F934" s="83"/>
      <c r="G934" s="83"/>
      <c r="H934" s="83"/>
      <c r="I934" s="83"/>
      <c r="J934" s="83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  <c r="X934" s="83"/>
      <c r="Y934" s="83"/>
    </row>
    <row r="935" spans="1:25">
      <c r="A935" s="89"/>
      <c r="B935" s="83"/>
      <c r="C935" s="83"/>
      <c r="D935" s="83"/>
      <c r="E935" s="83"/>
      <c r="F935" s="83"/>
      <c r="G935" s="83"/>
      <c r="H935" s="83"/>
      <c r="I935" s="83"/>
      <c r="J935" s="83"/>
      <c r="K935" s="83"/>
      <c r="L935" s="83"/>
      <c r="M935" s="83"/>
      <c r="N935" s="83"/>
      <c r="O935" s="83"/>
      <c r="P935" s="83"/>
      <c r="Q935" s="83"/>
      <c r="R935" s="83"/>
      <c r="S935" s="83"/>
      <c r="T935" s="83"/>
      <c r="U935" s="83"/>
      <c r="V935" s="83"/>
      <c r="W935" s="83"/>
      <c r="X935" s="83"/>
      <c r="Y935" s="83"/>
    </row>
    <row r="936" spans="1:25">
      <c r="A936" s="89"/>
      <c r="B936" s="83"/>
      <c r="C936" s="83"/>
      <c r="D936" s="83"/>
      <c r="E936" s="83"/>
      <c r="F936" s="83"/>
      <c r="G936" s="83"/>
      <c r="H936" s="83"/>
      <c r="I936" s="83"/>
      <c r="J936" s="83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83"/>
      <c r="V936" s="83"/>
      <c r="W936" s="83"/>
      <c r="X936" s="83"/>
      <c r="Y936" s="83"/>
    </row>
    <row r="937" spans="1:25">
      <c r="A937" s="89"/>
      <c r="B937" s="83"/>
      <c r="C937" s="83"/>
      <c r="D937" s="83"/>
      <c r="E937" s="83"/>
      <c r="F937" s="83"/>
      <c r="G937" s="83"/>
      <c r="H937" s="83"/>
      <c r="I937" s="83"/>
      <c r="J937" s="83"/>
      <c r="K937" s="83"/>
      <c r="L937" s="83"/>
      <c r="M937" s="83"/>
      <c r="N937" s="83"/>
      <c r="O937" s="83"/>
      <c r="P937" s="83"/>
      <c r="Q937" s="83"/>
      <c r="R937" s="83"/>
      <c r="S937" s="83"/>
      <c r="T937" s="83"/>
      <c r="U937" s="83"/>
      <c r="V937" s="83"/>
      <c r="W937" s="83"/>
      <c r="X937" s="83"/>
      <c r="Y937" s="83"/>
    </row>
    <row r="938" spans="1:25">
      <c r="A938" s="89"/>
      <c r="B938" s="83"/>
      <c r="C938" s="83"/>
      <c r="D938" s="83"/>
      <c r="E938" s="83"/>
      <c r="F938" s="83"/>
      <c r="G938" s="83"/>
      <c r="H938" s="83"/>
      <c r="I938" s="83"/>
      <c r="J938" s="83"/>
      <c r="K938" s="83"/>
      <c r="L938" s="83"/>
      <c r="M938" s="83"/>
      <c r="N938" s="83"/>
      <c r="O938" s="83"/>
      <c r="P938" s="83"/>
      <c r="Q938" s="83"/>
      <c r="R938" s="83"/>
      <c r="S938" s="83"/>
      <c r="T938" s="83"/>
      <c r="U938" s="83"/>
      <c r="V938" s="83"/>
      <c r="W938" s="83"/>
      <c r="X938" s="83"/>
      <c r="Y938" s="83"/>
    </row>
    <row r="939" spans="1:25">
      <c r="A939" s="89"/>
      <c r="B939" s="83"/>
      <c r="C939" s="83"/>
      <c r="D939" s="83"/>
      <c r="E939" s="83"/>
      <c r="F939" s="83"/>
      <c r="G939" s="83"/>
      <c r="H939" s="83"/>
      <c r="I939" s="83"/>
      <c r="J939" s="83"/>
      <c r="K939" s="83"/>
      <c r="L939" s="83"/>
      <c r="M939" s="83"/>
      <c r="N939" s="83"/>
      <c r="O939" s="83"/>
      <c r="P939" s="83"/>
      <c r="Q939" s="83"/>
      <c r="R939" s="83"/>
      <c r="S939" s="83"/>
      <c r="T939" s="83"/>
      <c r="U939" s="83"/>
      <c r="V939" s="83"/>
      <c r="W939" s="83"/>
      <c r="X939" s="83"/>
      <c r="Y939" s="83"/>
    </row>
    <row r="940" spans="1:25">
      <c r="A940" s="89"/>
      <c r="B940" s="83"/>
      <c r="C940" s="83"/>
      <c r="D940" s="83"/>
      <c r="E940" s="83"/>
      <c r="F940" s="83"/>
      <c r="G940" s="83"/>
      <c r="H940" s="83"/>
      <c r="I940" s="83"/>
      <c r="J940" s="83"/>
      <c r="K940" s="83"/>
      <c r="L940" s="83"/>
      <c r="M940" s="83"/>
      <c r="N940" s="83"/>
      <c r="O940" s="83"/>
      <c r="P940" s="83"/>
      <c r="Q940" s="83"/>
      <c r="R940" s="83"/>
      <c r="S940" s="83"/>
      <c r="T940" s="83"/>
      <c r="U940" s="83"/>
      <c r="V940" s="83"/>
      <c r="W940" s="83"/>
      <c r="X940" s="83"/>
      <c r="Y940" s="83"/>
    </row>
    <row r="941" spans="1:25">
      <c r="A941" s="89"/>
      <c r="B941" s="83"/>
      <c r="C941" s="83"/>
      <c r="D941" s="83"/>
      <c r="E941" s="83"/>
      <c r="F941" s="83"/>
      <c r="G941" s="83"/>
      <c r="H941" s="83"/>
      <c r="I941" s="83"/>
      <c r="J941" s="83"/>
      <c r="K941" s="83"/>
      <c r="L941" s="83"/>
      <c r="M941" s="83"/>
      <c r="N941" s="83"/>
      <c r="O941" s="83"/>
      <c r="P941" s="83"/>
      <c r="Q941" s="83"/>
      <c r="R941" s="83"/>
      <c r="S941" s="83"/>
      <c r="T941" s="83"/>
      <c r="U941" s="83"/>
      <c r="V941" s="83"/>
      <c r="W941" s="83"/>
      <c r="X941" s="83"/>
      <c r="Y941" s="83"/>
    </row>
    <row r="942" spans="1:25">
      <c r="A942" s="89"/>
      <c r="B942" s="83"/>
      <c r="C942" s="83"/>
      <c r="D942" s="83"/>
      <c r="E942" s="83"/>
      <c r="F942" s="83"/>
      <c r="G942" s="83"/>
      <c r="H942" s="83"/>
      <c r="I942" s="83"/>
      <c r="J942" s="83"/>
      <c r="K942" s="83"/>
      <c r="L942" s="83"/>
      <c r="M942" s="83"/>
      <c r="N942" s="83"/>
      <c r="O942" s="83"/>
      <c r="P942" s="83"/>
      <c r="Q942" s="83"/>
      <c r="R942" s="83"/>
      <c r="S942" s="83"/>
      <c r="T942" s="83"/>
      <c r="U942" s="83"/>
      <c r="V942" s="83"/>
      <c r="W942" s="83"/>
      <c r="X942" s="83"/>
      <c r="Y942" s="83"/>
    </row>
    <row r="943" spans="1:25">
      <c r="A943" s="89"/>
      <c r="B943" s="83"/>
      <c r="C943" s="83"/>
      <c r="D943" s="83"/>
      <c r="E943" s="83"/>
      <c r="F943" s="83"/>
      <c r="G943" s="83"/>
      <c r="H943" s="83"/>
      <c r="I943" s="83"/>
      <c r="J943" s="83"/>
      <c r="K943" s="83"/>
      <c r="L943" s="83"/>
      <c r="M943" s="83"/>
      <c r="N943" s="83"/>
      <c r="O943" s="83"/>
      <c r="P943" s="83"/>
      <c r="Q943" s="83"/>
      <c r="R943" s="83"/>
      <c r="S943" s="83"/>
      <c r="T943" s="83"/>
      <c r="U943" s="83"/>
      <c r="V943" s="83"/>
      <c r="W943" s="83"/>
      <c r="X943" s="83"/>
      <c r="Y943" s="83"/>
    </row>
    <row r="944" spans="1:25">
      <c r="A944" s="89"/>
      <c r="B944" s="83"/>
      <c r="C944" s="83"/>
      <c r="D944" s="83"/>
      <c r="E944" s="83"/>
      <c r="F944" s="83"/>
      <c r="G944" s="83"/>
      <c r="H944" s="83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  <c r="T944" s="83"/>
      <c r="U944" s="83"/>
      <c r="V944" s="83"/>
      <c r="W944" s="83"/>
      <c r="X944" s="83"/>
      <c r="Y944" s="83"/>
    </row>
    <row r="945" spans="1:25">
      <c r="A945" s="89"/>
      <c r="B945" s="83"/>
      <c r="C945" s="83"/>
      <c r="D945" s="83"/>
      <c r="E945" s="83"/>
      <c r="F945" s="83"/>
      <c r="G945" s="83"/>
      <c r="H945" s="83"/>
      <c r="I945" s="83"/>
      <c r="J945" s="83"/>
      <c r="K945" s="83"/>
      <c r="L945" s="83"/>
      <c r="M945" s="83"/>
      <c r="N945" s="83"/>
      <c r="O945" s="83"/>
      <c r="P945" s="83"/>
      <c r="Q945" s="83"/>
      <c r="R945" s="83"/>
      <c r="S945" s="83"/>
      <c r="T945" s="83"/>
      <c r="U945" s="83"/>
      <c r="V945" s="83"/>
      <c r="W945" s="83"/>
      <c r="X945" s="83"/>
      <c r="Y945" s="83"/>
    </row>
    <row r="946" spans="1:25">
      <c r="A946" s="89"/>
      <c r="B946" s="83"/>
      <c r="C946" s="83"/>
      <c r="D946" s="83"/>
      <c r="E946" s="83"/>
      <c r="F946" s="83"/>
      <c r="G946" s="83"/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3"/>
      <c r="U946" s="83"/>
      <c r="V946" s="83"/>
      <c r="W946" s="83"/>
      <c r="X946" s="83"/>
      <c r="Y946" s="83"/>
    </row>
    <row r="947" spans="1:25">
      <c r="A947" s="89"/>
      <c r="B947" s="83"/>
      <c r="C947" s="83"/>
      <c r="D947" s="83"/>
      <c r="E947" s="83"/>
      <c r="F947" s="83"/>
      <c r="G947" s="83"/>
      <c r="H947" s="83"/>
      <c r="I947" s="83"/>
      <c r="J947" s="83"/>
      <c r="K947" s="83"/>
      <c r="L947" s="83"/>
      <c r="M947" s="83"/>
      <c r="N947" s="83"/>
      <c r="O947" s="83"/>
      <c r="P947" s="83"/>
      <c r="Q947" s="83"/>
      <c r="R947" s="83"/>
      <c r="S947" s="83"/>
      <c r="T947" s="83"/>
      <c r="U947" s="83"/>
      <c r="V947" s="83"/>
      <c r="W947" s="83"/>
      <c r="X947" s="83"/>
      <c r="Y947" s="83"/>
    </row>
    <row r="948" spans="1:25">
      <c r="A948" s="89"/>
      <c r="B948" s="83"/>
      <c r="C948" s="83"/>
      <c r="D948" s="83"/>
      <c r="E948" s="83"/>
      <c r="F948" s="83"/>
      <c r="G948" s="83"/>
      <c r="H948" s="83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  <c r="T948" s="83"/>
      <c r="U948" s="83"/>
      <c r="V948" s="83"/>
      <c r="W948" s="83"/>
      <c r="X948" s="83"/>
      <c r="Y948" s="83"/>
    </row>
    <row r="949" spans="1:25">
      <c r="A949" s="89"/>
      <c r="B949" s="83"/>
      <c r="C949" s="83"/>
      <c r="D949" s="83"/>
      <c r="E949" s="83"/>
      <c r="F949" s="83"/>
      <c r="G949" s="83"/>
      <c r="H949" s="83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3"/>
      <c r="T949" s="83"/>
      <c r="U949" s="83"/>
      <c r="V949" s="83"/>
      <c r="W949" s="83"/>
      <c r="X949" s="83"/>
      <c r="Y949" s="83"/>
    </row>
    <row r="950" spans="1:25">
      <c r="A950" s="89"/>
      <c r="B950" s="83"/>
      <c r="C950" s="83"/>
      <c r="D950" s="83"/>
      <c r="E950" s="83"/>
      <c r="F950" s="83"/>
      <c r="G950" s="83"/>
      <c r="H950" s="83"/>
      <c r="I950" s="83"/>
      <c r="J950" s="83"/>
      <c r="K950" s="83"/>
      <c r="L950" s="83"/>
      <c r="M950" s="83"/>
      <c r="N950" s="83"/>
      <c r="O950" s="83"/>
      <c r="P950" s="83"/>
      <c r="Q950" s="83"/>
      <c r="R950" s="83"/>
      <c r="S950" s="83"/>
      <c r="T950" s="83"/>
      <c r="U950" s="83"/>
      <c r="V950" s="83"/>
      <c r="W950" s="83"/>
      <c r="X950" s="83"/>
      <c r="Y950" s="83"/>
    </row>
    <row r="951" spans="1:25">
      <c r="A951" s="89"/>
      <c r="B951" s="83"/>
      <c r="C951" s="83"/>
      <c r="D951" s="83"/>
      <c r="E951" s="83"/>
      <c r="F951" s="83"/>
      <c r="G951" s="83"/>
      <c r="H951" s="83"/>
      <c r="I951" s="83"/>
      <c r="J951" s="83"/>
      <c r="K951" s="83"/>
      <c r="L951" s="83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  <c r="X951" s="83"/>
      <c r="Y951" s="83"/>
    </row>
    <row r="952" spans="1:25">
      <c r="A952" s="89"/>
      <c r="B952" s="83"/>
      <c r="C952" s="83"/>
      <c r="D952" s="83"/>
      <c r="E952" s="83"/>
      <c r="F952" s="83"/>
      <c r="G952" s="83"/>
      <c r="H952" s="83"/>
      <c r="I952" s="83"/>
      <c r="J952" s="83"/>
      <c r="K952" s="83"/>
      <c r="L952" s="83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  <c r="X952" s="83"/>
      <c r="Y952" s="83"/>
    </row>
    <row r="953" spans="1:25">
      <c r="A953" s="89"/>
      <c r="B953" s="83"/>
      <c r="C953" s="83"/>
      <c r="D953" s="83"/>
      <c r="E953" s="83"/>
      <c r="F953" s="83"/>
      <c r="G953" s="83"/>
      <c r="H953" s="83"/>
      <c r="I953" s="83"/>
      <c r="J953" s="83"/>
      <c r="K953" s="83"/>
      <c r="L953" s="83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  <c r="X953" s="83"/>
      <c r="Y953" s="83"/>
    </row>
    <row r="954" spans="1:25">
      <c r="A954" s="89"/>
      <c r="B954" s="83"/>
      <c r="C954" s="83"/>
      <c r="D954" s="83"/>
      <c r="E954" s="83"/>
      <c r="F954" s="83"/>
      <c r="G954" s="83"/>
      <c r="H954" s="83"/>
      <c r="I954" s="83"/>
      <c r="J954" s="83"/>
      <c r="K954" s="83"/>
      <c r="L954" s="83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</row>
    <row r="955" spans="1:25">
      <c r="A955" s="89"/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  <c r="U955" s="83"/>
      <c r="V955" s="83"/>
      <c r="W955" s="83"/>
      <c r="X955" s="83"/>
      <c r="Y955" s="83"/>
    </row>
    <row r="956" spans="1:25">
      <c r="A956" s="89"/>
      <c r="B956" s="83"/>
      <c r="C956" s="83"/>
      <c r="D956" s="83"/>
      <c r="E956" s="83"/>
      <c r="F956" s="83"/>
      <c r="G956" s="83"/>
      <c r="H956" s="83"/>
      <c r="I956" s="83"/>
      <c r="J956" s="83"/>
      <c r="K956" s="83"/>
      <c r="L956" s="83"/>
      <c r="M956" s="83"/>
      <c r="N956" s="83"/>
      <c r="O956" s="83"/>
      <c r="P956" s="83"/>
      <c r="Q956" s="83"/>
      <c r="R956" s="83"/>
      <c r="S956" s="83"/>
      <c r="T956" s="83"/>
      <c r="U956" s="83"/>
      <c r="V956" s="83"/>
      <c r="W956" s="83"/>
      <c r="X956" s="83"/>
      <c r="Y956" s="83"/>
    </row>
    <row r="957" spans="1:25">
      <c r="A957" s="89"/>
      <c r="B957" s="83"/>
      <c r="C957" s="83"/>
      <c r="D957" s="83"/>
      <c r="E957" s="83"/>
      <c r="F957" s="83"/>
      <c r="G957" s="83"/>
      <c r="H957" s="83"/>
      <c r="I957" s="83"/>
      <c r="J957" s="83"/>
      <c r="K957" s="83"/>
      <c r="L957" s="83"/>
      <c r="M957" s="83"/>
      <c r="N957" s="83"/>
      <c r="O957" s="83"/>
      <c r="P957" s="83"/>
      <c r="Q957" s="83"/>
      <c r="R957" s="83"/>
      <c r="S957" s="83"/>
      <c r="T957" s="83"/>
      <c r="U957" s="83"/>
      <c r="V957" s="83"/>
      <c r="W957" s="83"/>
      <c r="X957" s="83"/>
      <c r="Y957" s="83"/>
    </row>
    <row r="958" spans="1:25">
      <c r="A958" s="89"/>
      <c r="B958" s="83"/>
      <c r="C958" s="83"/>
      <c r="D958" s="83"/>
      <c r="E958" s="83"/>
      <c r="F958" s="83"/>
      <c r="G958" s="83"/>
      <c r="H958" s="83"/>
      <c r="I958" s="83"/>
      <c r="J958" s="83"/>
      <c r="K958" s="83"/>
      <c r="L958" s="83"/>
      <c r="M958" s="83"/>
      <c r="N958" s="83"/>
      <c r="O958" s="83"/>
      <c r="P958" s="83"/>
      <c r="Q958" s="83"/>
      <c r="R958" s="83"/>
      <c r="S958" s="83"/>
      <c r="T958" s="83"/>
      <c r="U958" s="83"/>
      <c r="V958" s="83"/>
      <c r="W958" s="83"/>
      <c r="X958" s="83"/>
      <c r="Y958" s="83"/>
    </row>
    <row r="959" spans="1:25">
      <c r="A959" s="89"/>
      <c r="B959" s="83"/>
      <c r="C959" s="83"/>
      <c r="D959" s="83"/>
      <c r="E959" s="83"/>
      <c r="F959" s="83"/>
      <c r="G959" s="83"/>
      <c r="H959" s="83"/>
      <c r="I959" s="83"/>
      <c r="J959" s="83"/>
      <c r="K959" s="83"/>
      <c r="L959" s="83"/>
      <c r="M959" s="83"/>
      <c r="N959" s="83"/>
      <c r="O959" s="83"/>
      <c r="P959" s="83"/>
      <c r="Q959" s="83"/>
      <c r="R959" s="83"/>
      <c r="S959" s="83"/>
      <c r="T959" s="83"/>
      <c r="U959" s="83"/>
      <c r="V959" s="83"/>
      <c r="W959" s="83"/>
      <c r="X959" s="83"/>
      <c r="Y959" s="83"/>
    </row>
    <row r="960" spans="1:25">
      <c r="A960" s="89"/>
      <c r="B960" s="83"/>
      <c r="C960" s="83"/>
      <c r="D960" s="83"/>
      <c r="E960" s="83"/>
      <c r="F960" s="83"/>
      <c r="G960" s="83"/>
      <c r="H960" s="83"/>
      <c r="I960" s="83"/>
      <c r="J960" s="83"/>
      <c r="K960" s="83"/>
      <c r="L960" s="83"/>
      <c r="M960" s="83"/>
      <c r="N960" s="83"/>
      <c r="O960" s="83"/>
      <c r="P960" s="83"/>
      <c r="Q960" s="83"/>
      <c r="R960" s="83"/>
      <c r="S960" s="83"/>
      <c r="T960" s="83"/>
      <c r="U960" s="83"/>
      <c r="V960" s="83"/>
      <c r="W960" s="83"/>
      <c r="X960" s="83"/>
      <c r="Y960" s="83"/>
    </row>
    <row r="961" spans="1:25">
      <c r="A961" s="89"/>
      <c r="B961" s="83"/>
      <c r="C961" s="83"/>
      <c r="D961" s="83"/>
      <c r="E961" s="83"/>
      <c r="F961" s="83"/>
      <c r="G961" s="83"/>
      <c r="H961" s="83"/>
      <c r="I961" s="83"/>
      <c r="J961" s="83"/>
      <c r="K961" s="83"/>
      <c r="L961" s="83"/>
      <c r="M961" s="83"/>
      <c r="N961" s="83"/>
      <c r="O961" s="83"/>
      <c r="P961" s="83"/>
      <c r="Q961" s="83"/>
      <c r="R961" s="83"/>
      <c r="S961" s="83"/>
      <c r="T961" s="83"/>
      <c r="U961" s="83"/>
      <c r="V961" s="83"/>
      <c r="W961" s="83"/>
      <c r="X961" s="83"/>
      <c r="Y961" s="83"/>
    </row>
    <row r="962" spans="1:25">
      <c r="A962" s="89"/>
      <c r="B962" s="83"/>
      <c r="C962" s="83"/>
      <c r="D962" s="83"/>
      <c r="E962" s="83"/>
      <c r="F962" s="83"/>
      <c r="G962" s="83"/>
      <c r="H962" s="83"/>
      <c r="I962" s="83"/>
      <c r="J962" s="83"/>
      <c r="K962" s="83"/>
      <c r="L962" s="83"/>
      <c r="M962" s="83"/>
      <c r="N962" s="83"/>
      <c r="O962" s="83"/>
      <c r="P962" s="83"/>
      <c r="Q962" s="83"/>
      <c r="R962" s="83"/>
      <c r="S962" s="83"/>
      <c r="T962" s="83"/>
      <c r="U962" s="83"/>
      <c r="V962" s="83"/>
      <c r="W962" s="83"/>
      <c r="X962" s="83"/>
      <c r="Y962" s="83"/>
    </row>
    <row r="963" spans="1:25">
      <c r="A963" s="89"/>
      <c r="B963" s="83"/>
      <c r="C963" s="83"/>
      <c r="D963" s="83"/>
      <c r="E963" s="83"/>
      <c r="F963" s="83"/>
      <c r="G963" s="83"/>
      <c r="H963" s="83"/>
      <c r="I963" s="83"/>
      <c r="J963" s="83"/>
      <c r="K963" s="83"/>
      <c r="L963" s="83"/>
      <c r="M963" s="83"/>
      <c r="N963" s="83"/>
      <c r="O963" s="83"/>
      <c r="P963" s="83"/>
      <c r="Q963" s="83"/>
      <c r="R963" s="83"/>
      <c r="S963" s="83"/>
      <c r="T963" s="83"/>
      <c r="U963" s="83"/>
      <c r="V963" s="83"/>
      <c r="W963" s="83"/>
      <c r="X963" s="83"/>
      <c r="Y963" s="83"/>
    </row>
    <row r="964" spans="1:25">
      <c r="A964" s="89"/>
      <c r="B964" s="83"/>
      <c r="C964" s="83"/>
      <c r="D964" s="83"/>
      <c r="E964" s="83"/>
      <c r="F964" s="83"/>
      <c r="G964" s="83"/>
      <c r="H964" s="83"/>
      <c r="I964" s="83"/>
      <c r="J964" s="83"/>
      <c r="K964" s="83"/>
      <c r="L964" s="83"/>
      <c r="M964" s="83"/>
      <c r="N964" s="83"/>
      <c r="O964" s="83"/>
      <c r="P964" s="83"/>
      <c r="Q964" s="83"/>
      <c r="R964" s="83"/>
      <c r="S964" s="83"/>
      <c r="T964" s="83"/>
      <c r="U964" s="83"/>
      <c r="V964" s="83"/>
      <c r="W964" s="83"/>
      <c r="X964" s="83"/>
      <c r="Y964" s="83"/>
    </row>
    <row r="965" spans="1:25">
      <c r="A965" s="89"/>
      <c r="B965" s="83"/>
      <c r="C965" s="83"/>
      <c r="D965" s="83"/>
      <c r="E965" s="83"/>
      <c r="F965" s="83"/>
      <c r="G965" s="83"/>
      <c r="H965" s="83"/>
      <c r="I965" s="83"/>
      <c r="J965" s="83"/>
      <c r="K965" s="83"/>
      <c r="L965" s="83"/>
      <c r="M965" s="83"/>
      <c r="N965" s="83"/>
      <c r="O965" s="83"/>
      <c r="P965" s="83"/>
      <c r="Q965" s="83"/>
      <c r="R965" s="83"/>
      <c r="S965" s="83"/>
      <c r="T965" s="83"/>
      <c r="U965" s="83"/>
      <c r="V965" s="83"/>
      <c r="W965" s="83"/>
      <c r="X965" s="83"/>
      <c r="Y965" s="83"/>
    </row>
    <row r="966" spans="1:25">
      <c r="A966" s="89"/>
      <c r="B966" s="83"/>
      <c r="C966" s="83"/>
      <c r="D966" s="83"/>
      <c r="E966" s="83"/>
      <c r="F966" s="83"/>
      <c r="G966" s="83"/>
      <c r="H966" s="83"/>
      <c r="I966" s="83"/>
      <c r="J966" s="83"/>
      <c r="K966" s="83"/>
      <c r="L966" s="83"/>
      <c r="M966" s="83"/>
      <c r="N966" s="83"/>
      <c r="O966" s="83"/>
      <c r="P966" s="83"/>
      <c r="Q966" s="83"/>
      <c r="R966" s="83"/>
      <c r="S966" s="83"/>
      <c r="T966" s="83"/>
      <c r="U966" s="83"/>
      <c r="V966" s="83"/>
      <c r="W966" s="83"/>
      <c r="X966" s="83"/>
      <c r="Y966" s="83"/>
    </row>
    <row r="967" spans="1:25">
      <c r="A967" s="89"/>
      <c r="B967" s="83"/>
      <c r="C967" s="83"/>
      <c r="D967" s="83"/>
      <c r="E967" s="83"/>
      <c r="F967" s="83"/>
      <c r="G967" s="83"/>
      <c r="H967" s="83"/>
      <c r="I967" s="83"/>
      <c r="J967" s="83"/>
      <c r="K967" s="83"/>
      <c r="L967" s="83"/>
      <c r="M967" s="83"/>
      <c r="N967" s="83"/>
      <c r="O967" s="83"/>
      <c r="P967" s="83"/>
      <c r="Q967" s="83"/>
      <c r="R967" s="83"/>
      <c r="S967" s="83"/>
      <c r="T967" s="83"/>
      <c r="U967" s="83"/>
      <c r="V967" s="83"/>
      <c r="W967" s="83"/>
      <c r="X967" s="83"/>
      <c r="Y967" s="83"/>
    </row>
    <row r="968" spans="1:25">
      <c r="A968" s="89"/>
      <c r="B968" s="83"/>
      <c r="C968" s="83"/>
      <c r="D968" s="83"/>
      <c r="E968" s="83"/>
      <c r="F968" s="83"/>
      <c r="G968" s="83"/>
      <c r="H968" s="83"/>
      <c r="I968" s="83"/>
      <c r="J968" s="83"/>
      <c r="K968" s="83"/>
      <c r="L968" s="83"/>
      <c r="M968" s="83"/>
      <c r="N968" s="83"/>
      <c r="O968" s="83"/>
      <c r="P968" s="83"/>
      <c r="Q968" s="83"/>
      <c r="R968" s="83"/>
      <c r="S968" s="83"/>
      <c r="T968" s="83"/>
      <c r="U968" s="83"/>
      <c r="V968" s="83"/>
      <c r="W968" s="83"/>
      <c r="X968" s="83"/>
      <c r="Y968" s="83"/>
    </row>
    <row r="969" spans="1:25">
      <c r="A969" s="89"/>
      <c r="B969" s="83"/>
      <c r="C969" s="83"/>
      <c r="D969" s="83"/>
      <c r="E969" s="83"/>
      <c r="F969" s="83"/>
      <c r="G969" s="83"/>
      <c r="H969" s="83"/>
      <c r="I969" s="83"/>
      <c r="J969" s="83"/>
      <c r="K969" s="83"/>
      <c r="L969" s="83"/>
      <c r="M969" s="83"/>
      <c r="N969" s="83"/>
      <c r="O969" s="83"/>
      <c r="P969" s="83"/>
      <c r="Q969" s="83"/>
      <c r="R969" s="83"/>
      <c r="S969" s="83"/>
      <c r="T969" s="83"/>
      <c r="U969" s="83"/>
      <c r="V969" s="83"/>
      <c r="W969" s="83"/>
      <c r="X969" s="83"/>
      <c r="Y969" s="83"/>
    </row>
    <row r="970" spans="1:25">
      <c r="A970" s="89"/>
      <c r="B970" s="83"/>
      <c r="C970" s="83"/>
      <c r="D970" s="83"/>
      <c r="E970" s="83"/>
      <c r="F970" s="83"/>
      <c r="G970" s="83"/>
      <c r="H970" s="83"/>
      <c r="I970" s="83"/>
      <c r="J970" s="83"/>
      <c r="K970" s="83"/>
      <c r="L970" s="83"/>
      <c r="M970" s="83"/>
      <c r="N970" s="83"/>
      <c r="O970" s="83"/>
      <c r="P970" s="83"/>
      <c r="Q970" s="83"/>
      <c r="R970" s="83"/>
      <c r="S970" s="83"/>
      <c r="T970" s="83"/>
      <c r="U970" s="83"/>
      <c r="V970" s="83"/>
      <c r="W970" s="83"/>
      <c r="X970" s="83"/>
      <c r="Y970" s="83"/>
    </row>
    <row r="971" spans="1:25">
      <c r="A971" s="89"/>
      <c r="B971" s="83"/>
      <c r="C971" s="83"/>
      <c r="D971" s="83"/>
      <c r="E971" s="83"/>
      <c r="F971" s="83"/>
      <c r="G971" s="83"/>
      <c r="H971" s="83"/>
      <c r="I971" s="83"/>
      <c r="J971" s="83"/>
      <c r="K971" s="83"/>
      <c r="L971" s="83"/>
      <c r="M971" s="83"/>
      <c r="N971" s="83"/>
      <c r="O971" s="83"/>
      <c r="P971" s="83"/>
      <c r="Q971" s="83"/>
      <c r="R971" s="83"/>
      <c r="S971" s="83"/>
      <c r="T971" s="83"/>
      <c r="U971" s="83"/>
      <c r="V971" s="83"/>
      <c r="W971" s="83"/>
      <c r="X971" s="83"/>
      <c r="Y971" s="83"/>
    </row>
    <row r="972" spans="1:25">
      <c r="A972" s="89"/>
      <c r="B972" s="83"/>
      <c r="C972" s="83"/>
      <c r="D972" s="83"/>
      <c r="E972" s="83"/>
      <c r="F972" s="83"/>
      <c r="G972" s="83"/>
      <c r="H972" s="83"/>
      <c r="I972" s="83"/>
      <c r="J972" s="83"/>
      <c r="K972" s="83"/>
      <c r="L972" s="83"/>
      <c r="M972" s="83"/>
      <c r="N972" s="83"/>
      <c r="O972" s="83"/>
      <c r="P972" s="83"/>
      <c r="Q972" s="83"/>
      <c r="R972" s="83"/>
      <c r="S972" s="83"/>
      <c r="T972" s="83"/>
      <c r="U972" s="83"/>
      <c r="V972" s="83"/>
      <c r="W972" s="83"/>
      <c r="X972" s="83"/>
      <c r="Y972" s="83"/>
    </row>
    <row r="973" spans="1:25">
      <c r="A973" s="89"/>
      <c r="B973" s="83"/>
      <c r="C973" s="83"/>
      <c r="D973" s="83"/>
      <c r="E973" s="83"/>
      <c r="F973" s="83"/>
      <c r="G973" s="83"/>
      <c r="H973" s="83"/>
      <c r="I973" s="83"/>
      <c r="J973" s="83"/>
      <c r="K973" s="83"/>
      <c r="L973" s="83"/>
      <c r="M973" s="83"/>
      <c r="N973" s="83"/>
      <c r="O973" s="83"/>
      <c r="P973" s="83"/>
      <c r="Q973" s="83"/>
      <c r="R973" s="83"/>
      <c r="S973" s="83"/>
      <c r="T973" s="83"/>
      <c r="U973" s="83"/>
      <c r="V973" s="83"/>
      <c r="W973" s="83"/>
      <c r="X973" s="83"/>
      <c r="Y973" s="83"/>
    </row>
    <row r="974" spans="1:25">
      <c r="A974" s="89"/>
      <c r="B974" s="83"/>
      <c r="C974" s="83"/>
      <c r="D974" s="83"/>
      <c r="E974" s="83"/>
      <c r="F974" s="83"/>
      <c r="G974" s="83"/>
      <c r="H974" s="83"/>
      <c r="I974" s="83"/>
      <c r="J974" s="83"/>
      <c r="K974" s="83"/>
      <c r="L974" s="83"/>
      <c r="M974" s="83"/>
      <c r="N974" s="83"/>
      <c r="O974" s="83"/>
      <c r="P974" s="83"/>
      <c r="Q974" s="83"/>
      <c r="R974" s="83"/>
      <c r="S974" s="83"/>
      <c r="T974" s="83"/>
      <c r="U974" s="83"/>
      <c r="V974" s="83"/>
      <c r="W974" s="83"/>
      <c r="X974" s="83"/>
      <c r="Y974" s="83"/>
    </row>
    <row r="975" spans="1:25">
      <c r="A975" s="89"/>
      <c r="B975" s="83"/>
      <c r="C975" s="83"/>
      <c r="D975" s="83"/>
      <c r="E975" s="83"/>
      <c r="F975" s="83"/>
      <c r="G975" s="83"/>
      <c r="H975" s="83"/>
      <c r="I975" s="83"/>
      <c r="J975" s="83"/>
      <c r="K975" s="83"/>
      <c r="L975" s="83"/>
      <c r="M975" s="83"/>
      <c r="N975" s="83"/>
      <c r="O975" s="83"/>
      <c r="P975" s="83"/>
      <c r="Q975" s="83"/>
      <c r="R975" s="83"/>
      <c r="S975" s="83"/>
      <c r="T975" s="83"/>
      <c r="U975" s="83"/>
      <c r="V975" s="83"/>
      <c r="W975" s="83"/>
      <c r="X975" s="83"/>
      <c r="Y975" s="83"/>
    </row>
    <row r="976" spans="1:25">
      <c r="A976" s="89"/>
      <c r="B976" s="83"/>
      <c r="C976" s="83"/>
      <c r="D976" s="83"/>
      <c r="E976" s="83"/>
      <c r="F976" s="83"/>
      <c r="G976" s="83"/>
      <c r="H976" s="83"/>
      <c r="I976" s="83"/>
      <c r="J976" s="83"/>
      <c r="K976" s="83"/>
      <c r="L976" s="83"/>
      <c r="M976" s="83"/>
      <c r="N976" s="83"/>
      <c r="O976" s="83"/>
      <c r="P976" s="83"/>
      <c r="Q976" s="83"/>
      <c r="R976" s="83"/>
      <c r="S976" s="83"/>
      <c r="T976" s="83"/>
      <c r="U976" s="83"/>
      <c r="V976" s="83"/>
      <c r="W976" s="83"/>
      <c r="X976" s="83"/>
      <c r="Y976" s="83"/>
    </row>
    <row r="977" spans="1:25">
      <c r="A977" s="89"/>
      <c r="B977" s="83"/>
      <c r="C977" s="83"/>
      <c r="D977" s="83"/>
      <c r="E977" s="83"/>
      <c r="F977" s="83"/>
      <c r="G977" s="83"/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3"/>
      <c r="S977" s="83"/>
      <c r="T977" s="83"/>
      <c r="U977" s="83"/>
      <c r="V977" s="83"/>
      <c r="W977" s="83"/>
      <c r="X977" s="83"/>
      <c r="Y977" s="83"/>
    </row>
    <row r="978" spans="1:25">
      <c r="A978" s="89"/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3"/>
      <c r="S978" s="83"/>
      <c r="T978" s="83"/>
      <c r="U978" s="83"/>
      <c r="V978" s="83"/>
      <c r="W978" s="83"/>
      <c r="X978" s="83"/>
      <c r="Y978" s="83"/>
    </row>
    <row r="979" spans="1:25">
      <c r="A979" s="89"/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3"/>
      <c r="S979" s="83"/>
      <c r="T979" s="83"/>
      <c r="U979" s="83"/>
      <c r="V979" s="83"/>
      <c r="W979" s="83"/>
      <c r="X979" s="83"/>
      <c r="Y979" s="83"/>
    </row>
    <row r="980" spans="1:25">
      <c r="A980" s="89"/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  <c r="S980" s="83"/>
      <c r="T980" s="83"/>
      <c r="U980" s="83"/>
      <c r="V980" s="83"/>
      <c r="W980" s="83"/>
      <c r="X980" s="83"/>
      <c r="Y980" s="83"/>
    </row>
    <row r="981" spans="1:25">
      <c r="A981" s="89"/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3"/>
      <c r="S981" s="83"/>
      <c r="T981" s="83"/>
      <c r="U981" s="83"/>
      <c r="V981" s="83"/>
      <c r="W981" s="83"/>
      <c r="X981" s="83"/>
      <c r="Y981" s="83"/>
    </row>
    <row r="982" spans="1:25">
      <c r="A982" s="89"/>
      <c r="B982" s="83"/>
      <c r="C982" s="83"/>
      <c r="D982" s="83"/>
      <c r="E982" s="83"/>
      <c r="F982" s="83"/>
      <c r="G982" s="83"/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3"/>
      <c r="S982" s="83"/>
      <c r="T982" s="83"/>
      <c r="U982" s="83"/>
      <c r="V982" s="83"/>
      <c r="W982" s="83"/>
      <c r="X982" s="83"/>
      <c r="Y982" s="83"/>
    </row>
    <row r="983" spans="1:25">
      <c r="A983" s="89"/>
      <c r="B983" s="83"/>
      <c r="C983" s="83"/>
      <c r="D983" s="83"/>
      <c r="E983" s="83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3"/>
      <c r="S983" s="83"/>
      <c r="T983" s="83"/>
      <c r="U983" s="83"/>
      <c r="V983" s="83"/>
      <c r="W983" s="83"/>
      <c r="X983" s="83"/>
      <c r="Y983" s="83"/>
    </row>
    <row r="984" spans="1:25">
      <c r="A984" s="89"/>
      <c r="B984" s="83"/>
      <c r="C984" s="83"/>
      <c r="D984" s="83"/>
      <c r="E984" s="83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3"/>
      <c r="S984" s="83"/>
      <c r="T984" s="83"/>
      <c r="U984" s="83"/>
      <c r="V984" s="83"/>
      <c r="W984" s="83"/>
      <c r="X984" s="83"/>
      <c r="Y984" s="83"/>
    </row>
    <row r="985" spans="1:25">
      <c r="A985" s="89"/>
      <c r="B985" s="83"/>
      <c r="C985" s="83"/>
      <c r="D985" s="83"/>
      <c r="E985" s="83"/>
      <c r="F985" s="83"/>
      <c r="G985" s="83"/>
      <c r="H985" s="83"/>
      <c r="I985" s="83"/>
      <c r="J985" s="83"/>
      <c r="K985" s="83"/>
      <c r="L985" s="83"/>
      <c r="M985" s="83"/>
      <c r="N985" s="83"/>
      <c r="O985" s="83"/>
      <c r="P985" s="83"/>
      <c r="Q985" s="83"/>
      <c r="R985" s="83"/>
      <c r="S985" s="83"/>
      <c r="T985" s="83"/>
      <c r="U985" s="83"/>
      <c r="V985" s="83"/>
      <c r="W985" s="83"/>
      <c r="X985" s="83"/>
      <c r="Y985" s="83"/>
    </row>
    <row r="986" spans="1:25">
      <c r="A986" s="89"/>
      <c r="B986" s="83"/>
      <c r="C986" s="83"/>
      <c r="D986" s="83"/>
      <c r="E986" s="83"/>
      <c r="F986" s="83"/>
      <c r="G986" s="83"/>
      <c r="H986" s="83"/>
      <c r="I986" s="83"/>
      <c r="J986" s="83"/>
      <c r="K986" s="83"/>
      <c r="L986" s="83"/>
      <c r="M986" s="83"/>
      <c r="N986" s="83"/>
      <c r="O986" s="83"/>
      <c r="P986" s="83"/>
      <c r="Q986" s="83"/>
      <c r="R986" s="83"/>
      <c r="S986" s="83"/>
      <c r="T986" s="83"/>
      <c r="U986" s="83"/>
      <c r="V986" s="83"/>
      <c r="W986" s="83"/>
      <c r="X986" s="83"/>
      <c r="Y986" s="83"/>
    </row>
    <row r="987" spans="1:25">
      <c r="A987" s="89"/>
      <c r="B987" s="83"/>
      <c r="C987" s="83"/>
      <c r="D987" s="83"/>
      <c r="E987" s="83"/>
      <c r="F987" s="83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  <c r="S987" s="83"/>
      <c r="T987" s="83"/>
      <c r="U987" s="83"/>
      <c r="V987" s="83"/>
      <c r="W987" s="83"/>
      <c r="X987" s="83"/>
      <c r="Y987" s="83"/>
    </row>
    <row r="988" spans="1:25">
      <c r="A988" s="89"/>
      <c r="B988" s="83"/>
      <c r="C988" s="83"/>
      <c r="D988" s="83"/>
      <c r="E988" s="83"/>
      <c r="F988" s="83"/>
      <c r="G988" s="83"/>
      <c r="H988" s="83"/>
      <c r="I988" s="83"/>
      <c r="J988" s="83"/>
      <c r="K988" s="83"/>
      <c r="L988" s="83"/>
      <c r="M988" s="83"/>
      <c r="N988" s="83"/>
      <c r="O988" s="83"/>
      <c r="P988" s="83"/>
      <c r="Q988" s="83"/>
      <c r="R988" s="83"/>
      <c r="S988" s="83"/>
      <c r="T988" s="83"/>
      <c r="U988" s="83"/>
      <c r="V988" s="83"/>
      <c r="W988" s="83"/>
      <c r="X988" s="83"/>
      <c r="Y988" s="83"/>
    </row>
    <row r="989" spans="1:25">
      <c r="A989" s="89"/>
      <c r="B989" s="83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  <c r="S989" s="83"/>
      <c r="T989" s="83"/>
      <c r="U989" s="83"/>
      <c r="V989" s="83"/>
      <c r="W989" s="83"/>
      <c r="X989" s="83"/>
      <c r="Y989" s="83"/>
    </row>
    <row r="990" spans="1:25">
      <c r="A990" s="89"/>
      <c r="B990" s="83"/>
      <c r="C990" s="83"/>
      <c r="D990" s="83"/>
      <c r="E990" s="83"/>
      <c r="F990" s="83"/>
      <c r="G990" s="83"/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83"/>
      <c r="S990" s="83"/>
      <c r="T990" s="83"/>
      <c r="U990" s="83"/>
      <c r="V990" s="83"/>
      <c r="W990" s="83"/>
      <c r="X990" s="83"/>
      <c r="Y990" s="83"/>
    </row>
    <row r="991" spans="1:25">
      <c r="A991" s="89"/>
      <c r="B991" s="83"/>
      <c r="C991" s="83"/>
      <c r="D991" s="83"/>
      <c r="E991" s="83"/>
      <c r="F991" s="83"/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  <c r="S991" s="83"/>
      <c r="T991" s="83"/>
      <c r="U991" s="83"/>
      <c r="V991" s="83"/>
      <c r="W991" s="83"/>
      <c r="X991" s="83"/>
      <c r="Y991" s="83"/>
    </row>
    <row r="992" spans="1:25">
      <c r="A992" s="89"/>
      <c r="B992" s="83"/>
      <c r="C992" s="83"/>
      <c r="D992" s="83"/>
      <c r="E992" s="83"/>
      <c r="F992" s="83"/>
      <c r="G992" s="83"/>
      <c r="H992" s="83"/>
      <c r="I992" s="83"/>
      <c r="J992" s="83"/>
      <c r="K992" s="83"/>
      <c r="L992" s="83"/>
      <c r="M992" s="83"/>
      <c r="N992" s="83"/>
      <c r="O992" s="83"/>
      <c r="P992" s="83"/>
      <c r="Q992" s="83"/>
      <c r="R992" s="83"/>
      <c r="S992" s="83"/>
      <c r="T992" s="83"/>
      <c r="U992" s="83"/>
      <c r="V992" s="83"/>
      <c r="W992" s="83"/>
      <c r="X992" s="83"/>
      <c r="Y992" s="83"/>
    </row>
    <row r="993" spans="1:25">
      <c r="A993" s="89"/>
      <c r="B993" s="83"/>
      <c r="C993" s="83"/>
      <c r="D993" s="83"/>
      <c r="E993" s="83"/>
      <c r="F993" s="83"/>
      <c r="G993" s="83"/>
      <c r="H993" s="83"/>
      <c r="I993" s="83"/>
      <c r="J993" s="83"/>
      <c r="K993" s="83"/>
      <c r="L993" s="83"/>
      <c r="M993" s="83"/>
      <c r="N993" s="83"/>
      <c r="O993" s="83"/>
      <c r="P993" s="83"/>
      <c r="Q993" s="83"/>
      <c r="R993" s="83"/>
      <c r="S993" s="83"/>
      <c r="T993" s="83"/>
      <c r="U993" s="83"/>
      <c r="V993" s="83"/>
      <c r="W993" s="83"/>
      <c r="X993" s="83"/>
      <c r="Y993" s="83"/>
    </row>
    <row r="994" spans="1:25">
      <c r="A994" s="89"/>
      <c r="B994" s="83"/>
      <c r="C994" s="83"/>
      <c r="D994" s="83"/>
      <c r="E994" s="83"/>
      <c r="F994" s="83"/>
      <c r="G994" s="83"/>
      <c r="H994" s="83"/>
      <c r="I994" s="83"/>
      <c r="J994" s="83"/>
      <c r="K994" s="83"/>
      <c r="L994" s="83"/>
      <c r="M994" s="83"/>
      <c r="N994" s="83"/>
      <c r="O994" s="83"/>
      <c r="P994" s="83"/>
      <c r="Q994" s="83"/>
      <c r="R994" s="83"/>
      <c r="S994" s="83"/>
      <c r="T994" s="83"/>
      <c r="U994" s="83"/>
      <c r="V994" s="83"/>
      <c r="W994" s="83"/>
      <c r="X994" s="83"/>
      <c r="Y994" s="83"/>
    </row>
    <row r="995" spans="1:25">
      <c r="A995" s="89"/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83"/>
      <c r="M995" s="83"/>
      <c r="N995" s="83"/>
      <c r="O995" s="83"/>
      <c r="P995" s="83"/>
      <c r="Q995" s="83"/>
      <c r="R995" s="83"/>
      <c r="S995" s="83"/>
      <c r="T995" s="83"/>
      <c r="U995" s="83"/>
      <c r="V995" s="83"/>
      <c r="W995" s="83"/>
      <c r="X995" s="83"/>
      <c r="Y995" s="83"/>
    </row>
    <row r="996" spans="1:25">
      <c r="A996" s="89"/>
      <c r="B996" s="83"/>
      <c r="C996" s="83"/>
      <c r="D996" s="83"/>
      <c r="E996" s="83"/>
      <c r="F996" s="83"/>
      <c r="G996" s="83"/>
      <c r="H996" s="83"/>
      <c r="I996" s="83"/>
      <c r="J996" s="83"/>
      <c r="K996" s="83"/>
      <c r="L996" s="83"/>
      <c r="M996" s="83"/>
      <c r="N996" s="83"/>
      <c r="O996" s="83"/>
      <c r="P996" s="83"/>
      <c r="Q996" s="83"/>
      <c r="R996" s="83"/>
      <c r="S996" s="83"/>
      <c r="T996" s="83"/>
      <c r="U996" s="83"/>
      <c r="V996" s="83"/>
      <c r="W996" s="83"/>
      <c r="X996" s="83"/>
      <c r="Y996" s="83"/>
    </row>
    <row r="997" spans="1:25">
      <c r="A997" s="89"/>
      <c r="B997" s="83"/>
      <c r="C997" s="83"/>
      <c r="D997" s="83"/>
      <c r="E997" s="83"/>
      <c r="F997" s="83"/>
      <c r="G997" s="83"/>
      <c r="H997" s="83"/>
      <c r="I997" s="83"/>
      <c r="J997" s="83"/>
      <c r="K997" s="83"/>
      <c r="L997" s="83"/>
      <c r="M997" s="83"/>
      <c r="N997" s="83"/>
      <c r="O997" s="83"/>
      <c r="P997" s="83"/>
      <c r="Q997" s="83"/>
      <c r="R997" s="83"/>
      <c r="S997" s="83"/>
      <c r="T997" s="83"/>
      <c r="U997" s="83"/>
      <c r="V997" s="83"/>
      <c r="W997" s="83"/>
      <c r="X997" s="83"/>
      <c r="Y997" s="83"/>
    </row>
    <row r="998" spans="1:25">
      <c r="A998" s="89"/>
      <c r="B998" s="83"/>
      <c r="C998" s="83"/>
      <c r="D998" s="83"/>
      <c r="E998" s="83"/>
      <c r="F998" s="83"/>
      <c r="G998" s="83"/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3"/>
      <c r="S998" s="83"/>
      <c r="T998" s="83"/>
      <c r="U998" s="83"/>
      <c r="V998" s="83"/>
      <c r="W998" s="83"/>
      <c r="X998" s="83"/>
      <c r="Y998" s="83"/>
    </row>
    <row r="999" spans="1:25">
      <c r="A999" s="89"/>
      <c r="B999" s="83"/>
      <c r="C999" s="83"/>
      <c r="D999" s="83"/>
      <c r="E999" s="83"/>
      <c r="F999" s="83"/>
      <c r="G999" s="83"/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3"/>
      <c r="S999" s="83"/>
      <c r="T999" s="83"/>
      <c r="U999" s="83"/>
      <c r="V999" s="83"/>
      <c r="W999" s="83"/>
      <c r="X999" s="83"/>
      <c r="Y999" s="83"/>
    </row>
    <row r="1000" spans="1:25">
      <c r="A1000" s="89"/>
      <c r="B1000" s="83"/>
      <c r="C1000" s="83"/>
      <c r="D1000" s="83"/>
      <c r="E1000" s="83"/>
      <c r="F1000" s="83"/>
      <c r="G1000" s="83"/>
      <c r="H1000" s="83"/>
      <c r="I1000" s="83"/>
      <c r="J1000" s="83"/>
      <c r="K1000" s="83"/>
      <c r="L1000" s="83"/>
      <c r="M1000" s="83"/>
      <c r="N1000" s="83"/>
      <c r="O1000" s="83"/>
      <c r="P1000" s="83"/>
      <c r="Q1000" s="83"/>
      <c r="R1000" s="83"/>
      <c r="S1000" s="83"/>
      <c r="T1000" s="83"/>
      <c r="U1000" s="83"/>
      <c r="V1000" s="83"/>
      <c r="W1000" s="83"/>
      <c r="X1000" s="83"/>
      <c r="Y1000" s="83"/>
    </row>
    <row r="1001" spans="1:25">
      <c r="A1001" s="89"/>
      <c r="B1001" s="83"/>
      <c r="C1001" s="83"/>
      <c r="D1001" s="83"/>
      <c r="E1001" s="83"/>
      <c r="F1001" s="83"/>
      <c r="G1001" s="83"/>
      <c r="H1001" s="83"/>
      <c r="I1001" s="83"/>
      <c r="J1001" s="83"/>
      <c r="K1001" s="83"/>
      <c r="L1001" s="83"/>
      <c r="M1001" s="83"/>
      <c r="N1001" s="83"/>
      <c r="O1001" s="83"/>
      <c r="P1001" s="83"/>
      <c r="Q1001" s="83"/>
      <c r="R1001" s="83"/>
      <c r="S1001" s="83"/>
      <c r="T1001" s="83"/>
      <c r="U1001" s="83"/>
      <c r="V1001" s="83"/>
      <c r="W1001" s="83"/>
      <c r="X1001" s="83"/>
      <c r="Y1001" s="83"/>
    </row>
    <row r="1002" spans="1:25">
      <c r="A1002" s="89"/>
      <c r="B1002" s="83"/>
      <c r="C1002" s="83"/>
      <c r="D1002" s="83"/>
      <c r="E1002" s="83"/>
      <c r="F1002" s="83"/>
      <c r="G1002" s="83"/>
      <c r="H1002" s="83"/>
      <c r="I1002" s="83"/>
      <c r="J1002" s="83"/>
      <c r="K1002" s="83"/>
      <c r="L1002" s="83"/>
      <c r="M1002" s="83"/>
      <c r="N1002" s="83"/>
      <c r="O1002" s="83"/>
      <c r="P1002" s="83"/>
      <c r="Q1002" s="83"/>
      <c r="R1002" s="83"/>
      <c r="S1002" s="83"/>
      <c r="T1002" s="83"/>
      <c r="U1002" s="83"/>
      <c r="V1002" s="83"/>
      <c r="W1002" s="83"/>
      <c r="X1002" s="83"/>
      <c r="Y1002" s="83"/>
    </row>
    <row r="1003" spans="1:25">
      <c r="A1003" s="89"/>
      <c r="B1003" s="83"/>
      <c r="C1003" s="83"/>
      <c r="D1003" s="83"/>
      <c r="E1003" s="83"/>
      <c r="F1003" s="83"/>
      <c r="G1003" s="83"/>
      <c r="H1003" s="83"/>
      <c r="I1003" s="83"/>
      <c r="J1003" s="83"/>
      <c r="K1003" s="83"/>
      <c r="L1003" s="83"/>
      <c r="M1003" s="83"/>
      <c r="N1003" s="83"/>
      <c r="O1003" s="83"/>
      <c r="P1003" s="83"/>
      <c r="Q1003" s="83"/>
      <c r="R1003" s="83"/>
      <c r="S1003" s="83"/>
      <c r="T1003" s="83"/>
      <c r="U1003" s="83"/>
      <c r="V1003" s="83"/>
      <c r="W1003" s="83"/>
      <c r="X1003" s="83"/>
      <c r="Y1003" s="83"/>
    </row>
    <row r="1004" spans="1:25">
      <c r="A1004" s="89"/>
      <c r="B1004" s="83"/>
      <c r="C1004" s="83"/>
      <c r="D1004" s="83"/>
      <c r="E1004" s="83"/>
      <c r="F1004" s="83"/>
      <c r="G1004" s="83"/>
      <c r="H1004" s="83"/>
      <c r="I1004" s="83"/>
      <c r="J1004" s="83"/>
      <c r="K1004" s="83"/>
      <c r="L1004" s="83"/>
      <c r="M1004" s="83"/>
      <c r="N1004" s="83"/>
      <c r="O1004" s="83"/>
      <c r="P1004" s="83"/>
      <c r="Q1004" s="83"/>
      <c r="R1004" s="83"/>
      <c r="S1004" s="83"/>
      <c r="T1004" s="83"/>
      <c r="U1004" s="83"/>
      <c r="V1004" s="83"/>
      <c r="W1004" s="83"/>
      <c r="X1004" s="83"/>
      <c r="Y1004" s="83"/>
    </row>
    <row r="1005" spans="1:25">
      <c r="A1005" s="89"/>
      <c r="B1005" s="83"/>
      <c r="C1005" s="83"/>
      <c r="D1005" s="83"/>
      <c r="E1005" s="83"/>
      <c r="F1005" s="83"/>
      <c r="G1005" s="83"/>
      <c r="H1005" s="83"/>
      <c r="I1005" s="83"/>
      <c r="J1005" s="83"/>
      <c r="K1005" s="83"/>
      <c r="L1005" s="83"/>
      <c r="M1005" s="83"/>
      <c r="N1005" s="83"/>
      <c r="O1005" s="83"/>
      <c r="P1005" s="83"/>
      <c r="Q1005" s="83"/>
      <c r="R1005" s="83"/>
      <c r="S1005" s="83"/>
      <c r="T1005" s="83"/>
      <c r="U1005" s="83"/>
      <c r="V1005" s="83"/>
      <c r="W1005" s="83"/>
      <c r="X1005" s="83"/>
      <c r="Y1005" s="83"/>
    </row>
  </sheetData>
  <mergeCells count="9">
    <mergeCell ref="A7:F7"/>
    <mergeCell ref="A16:F16"/>
    <mergeCell ref="A17:H17"/>
    <mergeCell ref="A1:I1"/>
    <mergeCell ref="A5:A6"/>
    <mergeCell ref="B5:F5"/>
    <mergeCell ref="G5:G6"/>
    <mergeCell ref="H5:H6"/>
    <mergeCell ref="I5:I6"/>
  </mergeCells>
  <pageMargins left="0.7" right="0.7" top="0.75" bottom="0.75" header="0" footer="0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workbookViewId="0">
      <selection activeCell="I4" sqref="I4:J4"/>
    </sheetView>
  </sheetViews>
  <sheetFormatPr defaultColWidth="12.625" defaultRowHeight="15" customHeight="1"/>
  <cols>
    <col min="1" max="1" width="5" customWidth="1"/>
    <col min="2" max="2" width="49.125" customWidth="1"/>
    <col min="3" max="3" width="22.875" customWidth="1"/>
    <col min="4" max="4" width="10.875" customWidth="1"/>
    <col min="5" max="5" width="10" customWidth="1"/>
    <col min="6" max="6" width="9.25" customWidth="1"/>
    <col min="7" max="8" width="8.25" customWidth="1"/>
    <col min="9" max="9" width="7.625" customWidth="1"/>
    <col min="10" max="10" width="7.875" customWidth="1"/>
    <col min="11" max="11" width="9.75" hidden="1" customWidth="1"/>
    <col min="12" max="26" width="7.625" customWidth="1"/>
  </cols>
  <sheetData>
    <row r="1" spans="1:26" ht="23.25">
      <c r="A1" s="17"/>
      <c r="B1" s="23" t="s">
        <v>141</v>
      </c>
      <c r="C1" s="27"/>
      <c r="D1" s="32"/>
      <c r="E1" s="32"/>
      <c r="F1" s="32"/>
      <c r="G1" s="32"/>
      <c r="H1" s="32" t="s">
        <v>32</v>
      </c>
      <c r="I1" s="33"/>
      <c r="J1" s="35"/>
      <c r="K1" s="33"/>
      <c r="L1" s="16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23.25" customHeight="1">
      <c r="A2" s="148" t="s">
        <v>34</v>
      </c>
      <c r="B2" s="148" t="s">
        <v>39</v>
      </c>
      <c r="C2" s="155" t="s">
        <v>40</v>
      </c>
      <c r="D2" s="141" t="s">
        <v>41</v>
      </c>
      <c r="E2" s="142"/>
      <c r="F2" s="142"/>
      <c r="G2" s="142"/>
      <c r="H2" s="143"/>
      <c r="I2" s="153" t="s">
        <v>42</v>
      </c>
      <c r="J2" s="152" t="s">
        <v>43</v>
      </c>
      <c r="K2" s="150" t="s">
        <v>44</v>
      </c>
      <c r="L2" s="148" t="s">
        <v>46</v>
      </c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41.25" customHeight="1">
      <c r="A3" s="149"/>
      <c r="B3" s="149"/>
      <c r="C3" s="154"/>
      <c r="D3" s="52">
        <v>1</v>
      </c>
      <c r="E3" s="53">
        <v>2</v>
      </c>
      <c r="F3" s="53">
        <v>3</v>
      </c>
      <c r="G3" s="53">
        <v>4</v>
      </c>
      <c r="H3" s="53">
        <v>5</v>
      </c>
      <c r="I3" s="154"/>
      <c r="J3" s="149"/>
      <c r="K3" s="151"/>
      <c r="L3" s="149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63">
      <c r="A4" s="58">
        <v>1</v>
      </c>
      <c r="B4" s="40" t="s">
        <v>62</v>
      </c>
      <c r="C4" s="125" t="s">
        <v>63</v>
      </c>
      <c r="D4" s="59" t="s">
        <v>64</v>
      </c>
      <c r="E4" s="59" t="s">
        <v>65</v>
      </c>
      <c r="F4" s="59" t="s">
        <v>66</v>
      </c>
      <c r="G4" s="59" t="s">
        <v>67</v>
      </c>
      <c r="H4" s="59" t="s">
        <v>68</v>
      </c>
      <c r="I4" s="126">
        <v>5</v>
      </c>
      <c r="J4" s="60">
        <v>6</v>
      </c>
      <c r="K4" s="61">
        <f t="shared" ref="K4:K15" si="0">I4*J4%</f>
        <v>0.3</v>
      </c>
      <c r="L4" s="63">
        <f>I4*J4</f>
        <v>30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63">
      <c r="A5" s="59">
        <v>2</v>
      </c>
      <c r="B5" s="40" t="s">
        <v>73</v>
      </c>
      <c r="C5" s="125" t="s">
        <v>63</v>
      </c>
      <c r="D5" s="59" t="s">
        <v>64</v>
      </c>
      <c r="E5" s="59" t="s">
        <v>65</v>
      </c>
      <c r="F5" s="59" t="s">
        <v>66</v>
      </c>
      <c r="G5" s="59" t="s">
        <v>67</v>
      </c>
      <c r="H5" s="59" t="s">
        <v>68</v>
      </c>
      <c r="I5" s="126">
        <v>5</v>
      </c>
      <c r="J5" s="60">
        <v>6</v>
      </c>
      <c r="K5" s="61">
        <f t="shared" si="0"/>
        <v>0.3</v>
      </c>
      <c r="L5" s="63">
        <f t="shared" ref="L5:L15" si="1">I5*J5</f>
        <v>30</v>
      </c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63">
      <c r="A6" s="59">
        <v>3</v>
      </c>
      <c r="B6" s="64" t="s">
        <v>74</v>
      </c>
      <c r="C6" s="125" t="s">
        <v>63</v>
      </c>
      <c r="D6" s="59" t="s">
        <v>64</v>
      </c>
      <c r="E6" s="59" t="s">
        <v>65</v>
      </c>
      <c r="F6" s="59" t="s">
        <v>66</v>
      </c>
      <c r="G6" s="59" t="s">
        <v>67</v>
      </c>
      <c r="H6" s="59" t="s">
        <v>68</v>
      </c>
      <c r="I6" s="126">
        <v>5</v>
      </c>
      <c r="J6" s="60">
        <v>6</v>
      </c>
      <c r="K6" s="61">
        <f t="shared" si="0"/>
        <v>0.3</v>
      </c>
      <c r="L6" s="63">
        <f t="shared" si="1"/>
        <v>30</v>
      </c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93">
      <c r="A7" s="59">
        <v>4</v>
      </c>
      <c r="B7" s="64" t="s">
        <v>75</v>
      </c>
      <c r="C7" s="125" t="s">
        <v>63</v>
      </c>
      <c r="D7" s="59" t="s">
        <v>64</v>
      </c>
      <c r="E7" s="59" t="s">
        <v>65</v>
      </c>
      <c r="F7" s="59" t="s">
        <v>66</v>
      </c>
      <c r="G7" s="59" t="s">
        <v>67</v>
      </c>
      <c r="H7" s="59" t="s">
        <v>68</v>
      </c>
      <c r="I7" s="126">
        <v>5</v>
      </c>
      <c r="J7" s="60">
        <v>6</v>
      </c>
      <c r="K7" s="61">
        <f t="shared" si="0"/>
        <v>0.3</v>
      </c>
      <c r="L7" s="63">
        <f t="shared" si="1"/>
        <v>30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63">
      <c r="A8" s="59">
        <v>5</v>
      </c>
      <c r="B8" s="64" t="s">
        <v>76</v>
      </c>
      <c r="C8" s="125" t="s">
        <v>63</v>
      </c>
      <c r="D8" s="59" t="s">
        <v>64</v>
      </c>
      <c r="E8" s="59" t="s">
        <v>65</v>
      </c>
      <c r="F8" s="59" t="s">
        <v>66</v>
      </c>
      <c r="G8" s="59" t="s">
        <v>67</v>
      </c>
      <c r="H8" s="59" t="s">
        <v>68</v>
      </c>
      <c r="I8" s="126">
        <v>5</v>
      </c>
      <c r="J8" s="60">
        <v>6</v>
      </c>
      <c r="K8" s="61">
        <f t="shared" si="0"/>
        <v>0.3</v>
      </c>
      <c r="L8" s="63">
        <f t="shared" si="1"/>
        <v>30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16.25">
      <c r="A9" s="59">
        <v>6</v>
      </c>
      <c r="B9" s="65" t="s">
        <v>77</v>
      </c>
      <c r="C9" s="125" t="s">
        <v>63</v>
      </c>
      <c r="D9" s="59" t="s">
        <v>64</v>
      </c>
      <c r="E9" s="59" t="s">
        <v>65</v>
      </c>
      <c r="F9" s="59" t="s">
        <v>66</v>
      </c>
      <c r="G9" s="59" t="s">
        <v>67</v>
      </c>
      <c r="H9" s="59" t="s">
        <v>68</v>
      </c>
      <c r="I9" s="126">
        <v>5</v>
      </c>
      <c r="J9" s="60">
        <v>6</v>
      </c>
      <c r="K9" s="61">
        <f t="shared" si="0"/>
        <v>0.3</v>
      </c>
      <c r="L9" s="63">
        <f t="shared" si="1"/>
        <v>30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63">
      <c r="A10" s="59">
        <v>7</v>
      </c>
      <c r="B10" s="64" t="s">
        <v>78</v>
      </c>
      <c r="C10" s="125" t="s">
        <v>63</v>
      </c>
      <c r="D10" s="59" t="s">
        <v>64</v>
      </c>
      <c r="E10" s="59" t="s">
        <v>65</v>
      </c>
      <c r="F10" s="59" t="s">
        <v>66</v>
      </c>
      <c r="G10" s="59" t="s">
        <v>67</v>
      </c>
      <c r="H10" s="59" t="s">
        <v>68</v>
      </c>
      <c r="I10" s="126">
        <v>5</v>
      </c>
      <c r="J10" s="60">
        <v>6</v>
      </c>
      <c r="K10" s="61">
        <f t="shared" si="0"/>
        <v>0.3</v>
      </c>
      <c r="L10" s="63">
        <f t="shared" si="1"/>
        <v>30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93">
      <c r="A11" s="59">
        <v>8</v>
      </c>
      <c r="B11" s="64" t="s">
        <v>79</v>
      </c>
      <c r="C11" s="125" t="s">
        <v>63</v>
      </c>
      <c r="D11" s="59" t="s">
        <v>64</v>
      </c>
      <c r="E11" s="59" t="s">
        <v>65</v>
      </c>
      <c r="F11" s="59" t="s">
        <v>66</v>
      </c>
      <c r="G11" s="59" t="s">
        <v>67</v>
      </c>
      <c r="H11" s="59" t="s">
        <v>68</v>
      </c>
      <c r="I11" s="126">
        <v>5</v>
      </c>
      <c r="J11" s="60">
        <v>6</v>
      </c>
      <c r="K11" s="61">
        <f t="shared" si="0"/>
        <v>0.3</v>
      </c>
      <c r="L11" s="63">
        <f t="shared" si="1"/>
        <v>30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63">
      <c r="A12" s="59">
        <v>9</v>
      </c>
      <c r="B12" s="64" t="s">
        <v>80</v>
      </c>
      <c r="C12" s="125" t="s">
        <v>63</v>
      </c>
      <c r="D12" s="59" t="s">
        <v>64</v>
      </c>
      <c r="E12" s="59" t="s">
        <v>65</v>
      </c>
      <c r="F12" s="59" t="s">
        <v>66</v>
      </c>
      <c r="G12" s="59" t="s">
        <v>67</v>
      </c>
      <c r="H12" s="59" t="s">
        <v>68</v>
      </c>
      <c r="I12" s="126">
        <v>5</v>
      </c>
      <c r="J12" s="60">
        <v>6</v>
      </c>
      <c r="K12" s="61">
        <f t="shared" si="0"/>
        <v>0.3</v>
      </c>
      <c r="L12" s="63">
        <f t="shared" si="1"/>
        <v>30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63">
      <c r="A13" s="59">
        <v>10</v>
      </c>
      <c r="B13" s="64" t="s">
        <v>81</v>
      </c>
      <c r="C13" s="125" t="s">
        <v>63</v>
      </c>
      <c r="D13" s="59" t="s">
        <v>64</v>
      </c>
      <c r="E13" s="59" t="s">
        <v>65</v>
      </c>
      <c r="F13" s="59" t="s">
        <v>66</v>
      </c>
      <c r="G13" s="59" t="s">
        <v>67</v>
      </c>
      <c r="H13" s="59" t="s">
        <v>68</v>
      </c>
      <c r="I13" s="126">
        <v>5</v>
      </c>
      <c r="J13" s="60">
        <v>6</v>
      </c>
      <c r="K13" s="61">
        <f t="shared" si="0"/>
        <v>0.3</v>
      </c>
      <c r="L13" s="63">
        <f t="shared" si="1"/>
        <v>30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63">
      <c r="A14" s="59">
        <v>11</v>
      </c>
      <c r="B14" s="40" t="s">
        <v>82</v>
      </c>
      <c r="C14" s="125" t="s">
        <v>63</v>
      </c>
      <c r="D14" s="59" t="s">
        <v>64</v>
      </c>
      <c r="E14" s="59" t="s">
        <v>65</v>
      </c>
      <c r="F14" s="59" t="s">
        <v>66</v>
      </c>
      <c r="G14" s="59" t="s">
        <v>67</v>
      </c>
      <c r="H14" s="59" t="s">
        <v>68</v>
      </c>
      <c r="I14" s="126">
        <v>5</v>
      </c>
      <c r="J14" s="60">
        <v>5</v>
      </c>
      <c r="K14" s="61">
        <f t="shared" si="0"/>
        <v>0.25</v>
      </c>
      <c r="L14" s="63">
        <f t="shared" si="1"/>
        <v>25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63">
      <c r="A15" s="59">
        <v>12</v>
      </c>
      <c r="B15" s="64" t="s">
        <v>83</v>
      </c>
      <c r="C15" s="125" t="s">
        <v>63</v>
      </c>
      <c r="D15" s="59" t="s">
        <v>64</v>
      </c>
      <c r="E15" s="59" t="s">
        <v>65</v>
      </c>
      <c r="F15" s="59" t="s">
        <v>66</v>
      </c>
      <c r="G15" s="59" t="s">
        <v>67</v>
      </c>
      <c r="H15" s="59" t="s">
        <v>68</v>
      </c>
      <c r="I15" s="126">
        <v>5</v>
      </c>
      <c r="J15" s="60">
        <v>5</v>
      </c>
      <c r="K15" s="61">
        <f t="shared" si="0"/>
        <v>0.25</v>
      </c>
      <c r="L15" s="63">
        <f t="shared" si="1"/>
        <v>25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26.25">
      <c r="A16" s="144" t="s">
        <v>84</v>
      </c>
      <c r="B16" s="145"/>
      <c r="C16" s="145"/>
      <c r="D16" s="145"/>
      <c r="E16" s="145"/>
      <c r="F16" s="145"/>
      <c r="G16" s="145"/>
      <c r="H16" s="146"/>
      <c r="I16" s="67"/>
      <c r="J16" s="68">
        <v>100</v>
      </c>
      <c r="K16" s="69"/>
      <c r="L16" s="70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26.25">
      <c r="A17" s="144" t="s">
        <v>85</v>
      </c>
      <c r="B17" s="145"/>
      <c r="C17" s="145"/>
      <c r="D17" s="145"/>
      <c r="E17" s="145"/>
      <c r="F17" s="145"/>
      <c r="G17" s="145"/>
      <c r="H17" s="146"/>
      <c r="I17" s="67"/>
      <c r="J17" s="66"/>
      <c r="K17" s="69"/>
      <c r="L17" s="70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26.25">
      <c r="A18" s="147"/>
      <c r="B18" s="142"/>
      <c r="C18" s="142"/>
      <c r="D18" s="142"/>
      <c r="E18" s="142"/>
      <c r="F18" s="142"/>
      <c r="G18" s="142"/>
      <c r="H18" s="143"/>
      <c r="I18" s="71"/>
      <c r="J18" s="60"/>
      <c r="K18" s="71"/>
      <c r="L18" s="72">
        <f>SUM(L4:L15)</f>
        <v>350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20.25" customHeight="1">
      <c r="A19" s="73"/>
      <c r="B19" s="74"/>
      <c r="C19" s="74"/>
      <c r="D19" s="74"/>
      <c r="E19" s="74"/>
      <c r="F19" s="74"/>
      <c r="G19" s="75"/>
      <c r="H19" s="74"/>
      <c r="I19" s="76"/>
      <c r="J19" s="77"/>
      <c r="K19" s="76"/>
      <c r="L19" s="74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20.25" customHeight="1">
      <c r="A20" s="78"/>
      <c r="B20" s="37"/>
      <c r="C20" s="37"/>
      <c r="D20" s="37"/>
      <c r="E20" s="37"/>
      <c r="F20" s="37"/>
      <c r="G20" s="37"/>
      <c r="H20" s="37"/>
      <c r="I20" s="79"/>
      <c r="J20" s="80"/>
      <c r="K20" s="79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20.25" customHeight="1">
      <c r="A21" s="78"/>
      <c r="B21" s="37"/>
      <c r="C21" s="37"/>
      <c r="D21" s="37"/>
      <c r="E21" s="37"/>
      <c r="F21" s="37"/>
      <c r="G21" s="37"/>
      <c r="H21" s="37"/>
      <c r="I21" s="79"/>
      <c r="J21" s="80"/>
      <c r="K21" s="79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20.25" customHeight="1">
      <c r="A22" s="78"/>
      <c r="B22" s="37"/>
      <c r="C22" s="37"/>
      <c r="D22" s="37"/>
      <c r="E22" s="37"/>
      <c r="F22" s="37"/>
      <c r="G22" s="37"/>
      <c r="H22" s="37"/>
      <c r="I22" s="79"/>
      <c r="J22" s="80"/>
      <c r="K22" s="79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20.25" customHeight="1">
      <c r="A23" s="78"/>
      <c r="B23" s="37"/>
      <c r="C23" s="37"/>
      <c r="D23" s="37"/>
      <c r="E23" s="37"/>
      <c r="F23" s="37"/>
      <c r="G23" s="37"/>
      <c r="H23" s="37"/>
      <c r="I23" s="79"/>
      <c r="J23" s="80"/>
      <c r="K23" s="79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20.25" customHeight="1">
      <c r="A24" s="78"/>
      <c r="B24" s="37"/>
      <c r="C24" s="37"/>
      <c r="D24" s="37"/>
      <c r="E24" s="37"/>
      <c r="F24" s="37"/>
      <c r="G24" s="37"/>
      <c r="H24" s="37"/>
      <c r="I24" s="79"/>
      <c r="J24" s="80"/>
      <c r="K24" s="79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20.25" customHeight="1">
      <c r="A25" s="78"/>
      <c r="B25" s="37"/>
      <c r="C25" s="37"/>
      <c r="D25" s="37"/>
      <c r="E25" s="37"/>
      <c r="F25" s="37"/>
      <c r="G25" s="37"/>
      <c r="H25" s="37"/>
      <c r="I25" s="79"/>
      <c r="J25" s="80"/>
      <c r="K25" s="79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20.25" customHeight="1">
      <c r="A26" s="78"/>
      <c r="B26" s="37"/>
      <c r="C26" s="37"/>
      <c r="D26" s="37"/>
      <c r="E26" s="37"/>
      <c r="F26" s="37"/>
      <c r="G26" s="37"/>
      <c r="H26" s="37"/>
      <c r="I26" s="79"/>
      <c r="J26" s="80"/>
      <c r="K26" s="79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20.25" customHeight="1">
      <c r="A27" s="78"/>
      <c r="B27" s="37"/>
      <c r="C27" s="37"/>
      <c r="D27" s="37"/>
      <c r="E27" s="37"/>
      <c r="F27" s="37"/>
      <c r="G27" s="37"/>
      <c r="H27" s="37"/>
      <c r="I27" s="79"/>
      <c r="J27" s="80"/>
      <c r="K27" s="79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20.25" customHeight="1">
      <c r="A28" s="78"/>
      <c r="B28" s="37"/>
      <c r="C28" s="37"/>
      <c r="D28" s="37"/>
      <c r="E28" s="37"/>
      <c r="F28" s="37"/>
      <c r="G28" s="37"/>
      <c r="H28" s="37"/>
      <c r="I28" s="79"/>
      <c r="J28" s="80"/>
      <c r="K28" s="79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20.25" customHeight="1">
      <c r="A29" s="78"/>
      <c r="B29" s="37"/>
      <c r="C29" s="37"/>
      <c r="D29" s="37"/>
      <c r="E29" s="37"/>
      <c r="F29" s="37"/>
      <c r="G29" s="37"/>
      <c r="H29" s="37"/>
      <c r="I29" s="79"/>
      <c r="J29" s="80"/>
      <c r="K29" s="79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20.25" customHeight="1">
      <c r="A30" s="78"/>
      <c r="B30" s="37"/>
      <c r="C30" s="37"/>
      <c r="D30" s="37"/>
      <c r="E30" s="37"/>
      <c r="F30" s="37"/>
      <c r="G30" s="37"/>
      <c r="H30" s="37"/>
      <c r="I30" s="79"/>
      <c r="J30" s="80"/>
      <c r="K30" s="79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20.25" customHeight="1">
      <c r="A31" s="78"/>
      <c r="B31" s="37"/>
      <c r="C31" s="37"/>
      <c r="D31" s="37"/>
      <c r="E31" s="37"/>
      <c r="F31" s="37"/>
      <c r="G31" s="37"/>
      <c r="H31" s="37"/>
      <c r="I31" s="79"/>
      <c r="J31" s="80"/>
      <c r="K31" s="79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20.25" customHeight="1">
      <c r="A32" s="78"/>
      <c r="B32" s="37"/>
      <c r="C32" s="37"/>
      <c r="D32" s="37"/>
      <c r="E32" s="37"/>
      <c r="F32" s="37"/>
      <c r="G32" s="37"/>
      <c r="H32" s="37"/>
      <c r="I32" s="79"/>
      <c r="J32" s="80"/>
      <c r="K32" s="79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20.25" customHeight="1">
      <c r="A33" s="78"/>
      <c r="B33" s="37"/>
      <c r="C33" s="37"/>
      <c r="D33" s="37"/>
      <c r="E33" s="37"/>
      <c r="F33" s="37"/>
      <c r="G33" s="37"/>
      <c r="H33" s="37"/>
      <c r="I33" s="79"/>
      <c r="J33" s="80"/>
      <c r="K33" s="79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20.25" customHeight="1">
      <c r="A34" s="78"/>
      <c r="B34" s="37"/>
      <c r="C34" s="37"/>
      <c r="D34" s="37"/>
      <c r="E34" s="37"/>
      <c r="F34" s="37"/>
      <c r="G34" s="37"/>
      <c r="H34" s="37"/>
      <c r="I34" s="79"/>
      <c r="J34" s="80"/>
      <c r="K34" s="79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20.25" customHeight="1">
      <c r="A35" s="78"/>
      <c r="B35" s="37"/>
      <c r="C35" s="37"/>
      <c r="D35" s="37"/>
      <c r="E35" s="37"/>
      <c r="F35" s="37"/>
      <c r="G35" s="37"/>
      <c r="H35" s="37"/>
      <c r="I35" s="79"/>
      <c r="J35" s="80"/>
      <c r="K35" s="79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20.25" customHeight="1">
      <c r="A36" s="78"/>
      <c r="B36" s="37"/>
      <c r="C36" s="37"/>
      <c r="D36" s="37"/>
      <c r="E36" s="37"/>
      <c r="F36" s="37"/>
      <c r="G36" s="37"/>
      <c r="H36" s="37"/>
      <c r="I36" s="79"/>
      <c r="J36" s="80"/>
      <c r="K36" s="79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20.25" customHeight="1">
      <c r="A37" s="78"/>
      <c r="B37" s="37"/>
      <c r="C37" s="37"/>
      <c r="D37" s="37"/>
      <c r="E37" s="37"/>
      <c r="F37" s="37"/>
      <c r="G37" s="37"/>
      <c r="H37" s="37"/>
      <c r="I37" s="79"/>
      <c r="J37" s="80"/>
      <c r="K37" s="79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20.25" customHeight="1">
      <c r="A38" s="78"/>
      <c r="B38" s="37"/>
      <c r="C38" s="37"/>
      <c r="D38" s="37"/>
      <c r="E38" s="37"/>
      <c r="F38" s="37"/>
      <c r="G38" s="37"/>
      <c r="H38" s="37"/>
      <c r="I38" s="79"/>
      <c r="J38" s="80"/>
      <c r="K38" s="79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20.25" customHeight="1">
      <c r="A39" s="78"/>
      <c r="B39" s="37"/>
      <c r="C39" s="37"/>
      <c r="D39" s="37"/>
      <c r="E39" s="37"/>
      <c r="F39" s="37"/>
      <c r="G39" s="37"/>
      <c r="H39" s="37"/>
      <c r="I39" s="79"/>
      <c r="J39" s="80"/>
      <c r="K39" s="79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20.25" customHeight="1">
      <c r="A40" s="78"/>
      <c r="B40" s="37"/>
      <c r="C40" s="37"/>
      <c r="D40" s="37"/>
      <c r="E40" s="37"/>
      <c r="F40" s="37"/>
      <c r="G40" s="37"/>
      <c r="H40" s="37"/>
      <c r="I40" s="79"/>
      <c r="J40" s="80"/>
      <c r="K40" s="79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20.25" customHeight="1">
      <c r="A41" s="78"/>
      <c r="B41" s="37"/>
      <c r="C41" s="37"/>
      <c r="D41" s="37"/>
      <c r="E41" s="37"/>
      <c r="F41" s="37"/>
      <c r="G41" s="37"/>
      <c r="H41" s="37"/>
      <c r="I41" s="79"/>
      <c r="J41" s="80"/>
      <c r="K41" s="79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20.25" customHeight="1">
      <c r="A42" s="78"/>
      <c r="B42" s="37"/>
      <c r="C42" s="37"/>
      <c r="D42" s="37"/>
      <c r="E42" s="37"/>
      <c r="F42" s="37"/>
      <c r="G42" s="37"/>
      <c r="H42" s="37"/>
      <c r="I42" s="79"/>
      <c r="J42" s="80"/>
      <c r="K42" s="79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20.25" customHeight="1">
      <c r="A43" s="78"/>
      <c r="B43" s="37"/>
      <c r="C43" s="37"/>
      <c r="D43" s="37"/>
      <c r="E43" s="37"/>
      <c r="F43" s="37"/>
      <c r="G43" s="37"/>
      <c r="H43" s="37"/>
      <c r="I43" s="79"/>
      <c r="J43" s="80"/>
      <c r="K43" s="79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20.25" customHeight="1">
      <c r="A44" s="78"/>
      <c r="B44" s="37"/>
      <c r="C44" s="37"/>
      <c r="D44" s="37"/>
      <c r="E44" s="37"/>
      <c r="F44" s="37"/>
      <c r="G44" s="37"/>
      <c r="H44" s="37"/>
      <c r="I44" s="79"/>
      <c r="J44" s="80"/>
      <c r="K44" s="79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20.25" customHeight="1">
      <c r="A45" s="78"/>
      <c r="B45" s="37"/>
      <c r="C45" s="37"/>
      <c r="D45" s="37"/>
      <c r="E45" s="37"/>
      <c r="F45" s="37"/>
      <c r="G45" s="37"/>
      <c r="H45" s="37"/>
      <c r="I45" s="79"/>
      <c r="J45" s="80"/>
      <c r="K45" s="79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20.25" customHeight="1">
      <c r="A46" s="78"/>
      <c r="B46" s="37"/>
      <c r="C46" s="37"/>
      <c r="D46" s="37"/>
      <c r="E46" s="37"/>
      <c r="F46" s="37"/>
      <c r="G46" s="37"/>
      <c r="H46" s="37"/>
      <c r="I46" s="79"/>
      <c r="J46" s="80"/>
      <c r="K46" s="79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20.25" customHeight="1">
      <c r="A47" s="78"/>
      <c r="B47" s="37"/>
      <c r="C47" s="37"/>
      <c r="D47" s="37"/>
      <c r="E47" s="37"/>
      <c r="F47" s="37"/>
      <c r="G47" s="37"/>
      <c r="H47" s="37"/>
      <c r="I47" s="79"/>
      <c r="J47" s="80"/>
      <c r="K47" s="79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20.25" customHeight="1">
      <c r="A48" s="78"/>
      <c r="B48" s="37"/>
      <c r="C48" s="37"/>
      <c r="D48" s="37"/>
      <c r="E48" s="37"/>
      <c r="F48" s="37"/>
      <c r="G48" s="37"/>
      <c r="H48" s="37"/>
      <c r="I48" s="79"/>
      <c r="J48" s="80"/>
      <c r="K48" s="79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20.25" customHeight="1">
      <c r="A49" s="78"/>
      <c r="B49" s="37"/>
      <c r="C49" s="37"/>
      <c r="D49" s="37"/>
      <c r="E49" s="37"/>
      <c r="F49" s="37"/>
      <c r="G49" s="37"/>
      <c r="H49" s="37"/>
      <c r="I49" s="79"/>
      <c r="J49" s="80"/>
      <c r="K49" s="79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20.25" customHeight="1">
      <c r="A50" s="78"/>
      <c r="B50" s="37"/>
      <c r="C50" s="37"/>
      <c r="D50" s="37"/>
      <c r="E50" s="37"/>
      <c r="F50" s="37"/>
      <c r="G50" s="37"/>
      <c r="H50" s="37"/>
      <c r="I50" s="79"/>
      <c r="J50" s="80"/>
      <c r="K50" s="79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20.25" customHeight="1">
      <c r="A51" s="78"/>
      <c r="B51" s="37"/>
      <c r="C51" s="37"/>
      <c r="D51" s="37"/>
      <c r="E51" s="37"/>
      <c r="F51" s="37"/>
      <c r="G51" s="37"/>
      <c r="H51" s="37"/>
      <c r="I51" s="79"/>
      <c r="J51" s="80"/>
      <c r="K51" s="79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20.25" customHeight="1">
      <c r="A52" s="78"/>
      <c r="B52" s="37"/>
      <c r="C52" s="37"/>
      <c r="D52" s="37"/>
      <c r="E52" s="37"/>
      <c r="F52" s="37"/>
      <c r="G52" s="37"/>
      <c r="H52" s="37"/>
      <c r="I52" s="79"/>
      <c r="J52" s="80"/>
      <c r="K52" s="79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20.25" customHeight="1">
      <c r="A53" s="78"/>
      <c r="B53" s="37"/>
      <c r="C53" s="37"/>
      <c r="D53" s="37"/>
      <c r="E53" s="37"/>
      <c r="F53" s="37"/>
      <c r="G53" s="37"/>
      <c r="H53" s="37"/>
      <c r="I53" s="79"/>
      <c r="J53" s="80"/>
      <c r="K53" s="79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20.25" customHeight="1">
      <c r="A54" s="78"/>
      <c r="B54" s="37"/>
      <c r="C54" s="37"/>
      <c r="D54" s="37"/>
      <c r="E54" s="37"/>
      <c r="F54" s="37"/>
      <c r="G54" s="37"/>
      <c r="H54" s="37"/>
      <c r="I54" s="79"/>
      <c r="J54" s="80"/>
      <c r="K54" s="79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20.25" customHeight="1">
      <c r="A55" s="78"/>
      <c r="B55" s="37"/>
      <c r="C55" s="37"/>
      <c r="D55" s="37"/>
      <c r="E55" s="37"/>
      <c r="F55" s="37"/>
      <c r="G55" s="37"/>
      <c r="H55" s="37"/>
      <c r="I55" s="79"/>
      <c r="J55" s="80"/>
      <c r="K55" s="79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20.25" customHeight="1">
      <c r="A56" s="78"/>
      <c r="B56" s="37"/>
      <c r="C56" s="37"/>
      <c r="D56" s="37"/>
      <c r="E56" s="37"/>
      <c r="F56" s="37"/>
      <c r="G56" s="37"/>
      <c r="H56" s="37"/>
      <c r="I56" s="79"/>
      <c r="J56" s="80"/>
      <c r="K56" s="79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20.25" customHeight="1">
      <c r="A57" s="78"/>
      <c r="B57" s="37"/>
      <c r="C57" s="37"/>
      <c r="D57" s="37"/>
      <c r="E57" s="37"/>
      <c r="F57" s="37"/>
      <c r="G57" s="37"/>
      <c r="H57" s="37"/>
      <c r="I57" s="79"/>
      <c r="J57" s="80"/>
      <c r="K57" s="79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20.25" customHeight="1">
      <c r="A58" s="78"/>
      <c r="B58" s="37"/>
      <c r="C58" s="37"/>
      <c r="D58" s="37"/>
      <c r="E58" s="37"/>
      <c r="F58" s="37"/>
      <c r="G58" s="37"/>
      <c r="H58" s="37"/>
      <c r="I58" s="79"/>
      <c r="J58" s="80"/>
      <c r="K58" s="79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20.25" customHeight="1">
      <c r="A59" s="78"/>
      <c r="B59" s="37"/>
      <c r="C59" s="37"/>
      <c r="D59" s="37"/>
      <c r="E59" s="37"/>
      <c r="F59" s="37"/>
      <c r="G59" s="37"/>
      <c r="H59" s="37"/>
      <c r="I59" s="79"/>
      <c r="J59" s="80"/>
      <c r="K59" s="79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20.25" customHeight="1">
      <c r="A60" s="78"/>
      <c r="B60" s="37"/>
      <c r="C60" s="37"/>
      <c r="D60" s="37"/>
      <c r="E60" s="37"/>
      <c r="F60" s="37"/>
      <c r="G60" s="37"/>
      <c r="H60" s="37"/>
      <c r="I60" s="79"/>
      <c r="J60" s="80"/>
      <c r="K60" s="79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20.25" customHeight="1">
      <c r="A61" s="78"/>
      <c r="B61" s="37"/>
      <c r="C61" s="37"/>
      <c r="D61" s="37"/>
      <c r="E61" s="37"/>
      <c r="F61" s="37"/>
      <c r="G61" s="37"/>
      <c r="H61" s="37"/>
      <c r="I61" s="79"/>
      <c r="J61" s="80"/>
      <c r="K61" s="79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20.25" customHeight="1">
      <c r="A62" s="78"/>
      <c r="B62" s="37"/>
      <c r="C62" s="37"/>
      <c r="D62" s="37"/>
      <c r="E62" s="37"/>
      <c r="F62" s="37"/>
      <c r="G62" s="37"/>
      <c r="H62" s="37"/>
      <c r="I62" s="79"/>
      <c r="J62" s="80"/>
      <c r="K62" s="79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20.25" customHeight="1">
      <c r="A63" s="78"/>
      <c r="B63" s="37"/>
      <c r="C63" s="37"/>
      <c r="D63" s="37"/>
      <c r="E63" s="37"/>
      <c r="F63" s="37"/>
      <c r="G63" s="37"/>
      <c r="H63" s="37"/>
      <c r="I63" s="79"/>
      <c r="J63" s="80"/>
      <c r="K63" s="79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20.25" customHeight="1">
      <c r="A64" s="78"/>
      <c r="B64" s="37"/>
      <c r="C64" s="37"/>
      <c r="D64" s="37"/>
      <c r="E64" s="37"/>
      <c r="F64" s="37"/>
      <c r="G64" s="37"/>
      <c r="H64" s="37"/>
      <c r="I64" s="79"/>
      <c r="J64" s="80"/>
      <c r="K64" s="79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20.25" customHeight="1">
      <c r="A65" s="78"/>
      <c r="B65" s="37"/>
      <c r="C65" s="37"/>
      <c r="D65" s="37"/>
      <c r="E65" s="37"/>
      <c r="F65" s="37"/>
      <c r="G65" s="37"/>
      <c r="H65" s="37"/>
      <c r="I65" s="79"/>
      <c r="J65" s="80"/>
      <c r="K65" s="79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20.25" customHeight="1">
      <c r="A66" s="78"/>
      <c r="B66" s="37"/>
      <c r="C66" s="37"/>
      <c r="D66" s="37"/>
      <c r="E66" s="37"/>
      <c r="F66" s="37"/>
      <c r="G66" s="37"/>
      <c r="H66" s="37"/>
      <c r="I66" s="79"/>
      <c r="J66" s="80"/>
      <c r="K66" s="79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20.25" customHeight="1">
      <c r="A67" s="78"/>
      <c r="B67" s="37"/>
      <c r="C67" s="37"/>
      <c r="D67" s="37"/>
      <c r="E67" s="37"/>
      <c r="F67" s="37"/>
      <c r="G67" s="37"/>
      <c r="H67" s="37"/>
      <c r="I67" s="79"/>
      <c r="J67" s="80"/>
      <c r="K67" s="79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20.25" customHeight="1">
      <c r="A68" s="78"/>
      <c r="B68" s="37"/>
      <c r="C68" s="37"/>
      <c r="D68" s="37"/>
      <c r="E68" s="37"/>
      <c r="F68" s="37"/>
      <c r="G68" s="37"/>
      <c r="H68" s="37"/>
      <c r="I68" s="79"/>
      <c r="J68" s="80"/>
      <c r="K68" s="79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20.25" customHeight="1">
      <c r="A69" s="78"/>
      <c r="B69" s="37"/>
      <c r="C69" s="37"/>
      <c r="D69" s="37"/>
      <c r="E69" s="37"/>
      <c r="F69" s="37"/>
      <c r="G69" s="37"/>
      <c r="H69" s="37"/>
      <c r="I69" s="79"/>
      <c r="J69" s="80"/>
      <c r="K69" s="79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20.25" customHeight="1">
      <c r="A70" s="78"/>
      <c r="B70" s="37"/>
      <c r="C70" s="37"/>
      <c r="D70" s="37"/>
      <c r="E70" s="37"/>
      <c r="F70" s="37"/>
      <c r="G70" s="37"/>
      <c r="H70" s="37"/>
      <c r="I70" s="79"/>
      <c r="J70" s="80"/>
      <c r="K70" s="79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20.25" customHeight="1">
      <c r="A71" s="78"/>
      <c r="B71" s="37"/>
      <c r="C71" s="37"/>
      <c r="D71" s="37"/>
      <c r="E71" s="37"/>
      <c r="F71" s="37"/>
      <c r="G71" s="37"/>
      <c r="H71" s="37"/>
      <c r="I71" s="79"/>
      <c r="J71" s="80"/>
      <c r="K71" s="79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20.25" customHeight="1">
      <c r="A72" s="78"/>
      <c r="B72" s="37"/>
      <c r="C72" s="37"/>
      <c r="D72" s="37"/>
      <c r="E72" s="37"/>
      <c r="F72" s="37"/>
      <c r="G72" s="37"/>
      <c r="H72" s="37"/>
      <c r="I72" s="79"/>
      <c r="J72" s="80"/>
      <c r="K72" s="79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20.25" customHeight="1">
      <c r="A73" s="78"/>
      <c r="B73" s="37"/>
      <c r="C73" s="37"/>
      <c r="D73" s="37"/>
      <c r="E73" s="37"/>
      <c r="F73" s="37"/>
      <c r="G73" s="37"/>
      <c r="H73" s="37"/>
      <c r="I73" s="79"/>
      <c r="J73" s="80"/>
      <c r="K73" s="79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20.25" customHeight="1">
      <c r="A74" s="78"/>
      <c r="B74" s="37"/>
      <c r="C74" s="37"/>
      <c r="D74" s="37"/>
      <c r="E74" s="37"/>
      <c r="F74" s="37"/>
      <c r="G74" s="37"/>
      <c r="H74" s="37"/>
      <c r="I74" s="79"/>
      <c r="J74" s="80"/>
      <c r="K74" s="79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20.25" customHeight="1">
      <c r="A75" s="78"/>
      <c r="B75" s="37"/>
      <c r="C75" s="37"/>
      <c r="D75" s="37"/>
      <c r="E75" s="37"/>
      <c r="F75" s="37"/>
      <c r="G75" s="37"/>
      <c r="H75" s="37"/>
      <c r="I75" s="79"/>
      <c r="J75" s="80"/>
      <c r="K75" s="79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20.25" customHeight="1">
      <c r="A76" s="78"/>
      <c r="B76" s="37"/>
      <c r="C76" s="37"/>
      <c r="D76" s="37"/>
      <c r="E76" s="37"/>
      <c r="F76" s="37"/>
      <c r="G76" s="37"/>
      <c r="H76" s="37"/>
      <c r="I76" s="79"/>
      <c r="J76" s="80"/>
      <c r="K76" s="79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ht="20.25" customHeight="1">
      <c r="A77" s="78"/>
      <c r="B77" s="37"/>
      <c r="C77" s="37"/>
      <c r="D77" s="37"/>
      <c r="E77" s="37"/>
      <c r="F77" s="37"/>
      <c r="G77" s="37"/>
      <c r="H77" s="37"/>
      <c r="I77" s="79"/>
      <c r="J77" s="80"/>
      <c r="K77" s="79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20.25" customHeight="1">
      <c r="A78" s="78"/>
      <c r="B78" s="37"/>
      <c r="C78" s="37"/>
      <c r="D78" s="37"/>
      <c r="E78" s="37"/>
      <c r="F78" s="37"/>
      <c r="G78" s="37"/>
      <c r="H78" s="37"/>
      <c r="I78" s="79"/>
      <c r="J78" s="80"/>
      <c r="K78" s="79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20.25" customHeight="1">
      <c r="A79" s="78"/>
      <c r="B79" s="37"/>
      <c r="C79" s="37"/>
      <c r="D79" s="37"/>
      <c r="E79" s="37"/>
      <c r="F79" s="37"/>
      <c r="G79" s="37"/>
      <c r="H79" s="37"/>
      <c r="I79" s="79"/>
      <c r="J79" s="80"/>
      <c r="K79" s="79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ht="20.25" customHeight="1">
      <c r="A80" s="78"/>
      <c r="B80" s="37"/>
      <c r="C80" s="37"/>
      <c r="D80" s="37"/>
      <c r="E80" s="37"/>
      <c r="F80" s="37"/>
      <c r="G80" s="37"/>
      <c r="H80" s="37"/>
      <c r="I80" s="79"/>
      <c r="J80" s="80"/>
      <c r="K80" s="79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20.25" customHeight="1">
      <c r="A81" s="78"/>
      <c r="B81" s="37"/>
      <c r="C81" s="37"/>
      <c r="D81" s="37"/>
      <c r="E81" s="37"/>
      <c r="F81" s="37"/>
      <c r="G81" s="37"/>
      <c r="H81" s="37"/>
      <c r="I81" s="79"/>
      <c r="J81" s="80"/>
      <c r="K81" s="79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20.25" customHeight="1">
      <c r="A82" s="78"/>
      <c r="B82" s="37"/>
      <c r="C82" s="37"/>
      <c r="D82" s="37"/>
      <c r="E82" s="37"/>
      <c r="F82" s="37"/>
      <c r="G82" s="37"/>
      <c r="H82" s="37"/>
      <c r="I82" s="79"/>
      <c r="J82" s="80"/>
      <c r="K82" s="79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ht="20.25" customHeight="1">
      <c r="A83" s="78"/>
      <c r="B83" s="37"/>
      <c r="C83" s="37"/>
      <c r="D83" s="37"/>
      <c r="E83" s="37"/>
      <c r="F83" s="37"/>
      <c r="G83" s="37"/>
      <c r="H83" s="37"/>
      <c r="I83" s="79"/>
      <c r="J83" s="80"/>
      <c r="K83" s="79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ht="20.25" customHeight="1">
      <c r="A84" s="78"/>
      <c r="B84" s="37"/>
      <c r="C84" s="37"/>
      <c r="D84" s="37"/>
      <c r="E84" s="37"/>
      <c r="F84" s="37"/>
      <c r="G84" s="37"/>
      <c r="H84" s="37"/>
      <c r="I84" s="79"/>
      <c r="J84" s="80"/>
      <c r="K84" s="79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ht="20.25" customHeight="1">
      <c r="A85" s="78"/>
      <c r="B85" s="37"/>
      <c r="C85" s="37"/>
      <c r="D85" s="37"/>
      <c r="E85" s="37"/>
      <c r="F85" s="37"/>
      <c r="G85" s="37"/>
      <c r="H85" s="37"/>
      <c r="I85" s="79"/>
      <c r="J85" s="80"/>
      <c r="K85" s="79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ht="20.25" customHeight="1">
      <c r="A86" s="78"/>
      <c r="B86" s="37"/>
      <c r="C86" s="37"/>
      <c r="D86" s="37"/>
      <c r="E86" s="37"/>
      <c r="F86" s="37"/>
      <c r="G86" s="37"/>
      <c r="H86" s="37"/>
      <c r="I86" s="79"/>
      <c r="J86" s="80"/>
      <c r="K86" s="79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ht="20.25" customHeight="1">
      <c r="A87" s="78"/>
      <c r="B87" s="37"/>
      <c r="C87" s="37"/>
      <c r="D87" s="37"/>
      <c r="E87" s="37"/>
      <c r="F87" s="37"/>
      <c r="G87" s="37"/>
      <c r="H87" s="37"/>
      <c r="I87" s="79"/>
      <c r="J87" s="80"/>
      <c r="K87" s="79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ht="20.25" customHeight="1">
      <c r="A88" s="78"/>
      <c r="B88" s="37"/>
      <c r="C88" s="37"/>
      <c r="D88" s="37"/>
      <c r="E88" s="37"/>
      <c r="F88" s="37"/>
      <c r="G88" s="37"/>
      <c r="H88" s="37"/>
      <c r="I88" s="79"/>
      <c r="J88" s="80"/>
      <c r="K88" s="79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ht="20.25" customHeight="1">
      <c r="A89" s="78"/>
      <c r="B89" s="37"/>
      <c r="C89" s="37"/>
      <c r="D89" s="37"/>
      <c r="E89" s="37"/>
      <c r="F89" s="37"/>
      <c r="G89" s="37"/>
      <c r="H89" s="37"/>
      <c r="I89" s="79"/>
      <c r="J89" s="80"/>
      <c r="K89" s="79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ht="20.25" customHeight="1">
      <c r="A90" s="78"/>
      <c r="B90" s="37"/>
      <c r="C90" s="37"/>
      <c r="D90" s="37"/>
      <c r="E90" s="37"/>
      <c r="F90" s="37"/>
      <c r="G90" s="37"/>
      <c r="H90" s="37"/>
      <c r="I90" s="79"/>
      <c r="J90" s="80"/>
      <c r="K90" s="79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ht="20.25" customHeight="1">
      <c r="A91" s="78"/>
      <c r="B91" s="37"/>
      <c r="C91" s="37"/>
      <c r="D91" s="37"/>
      <c r="E91" s="37"/>
      <c r="F91" s="37"/>
      <c r="G91" s="37"/>
      <c r="H91" s="37"/>
      <c r="I91" s="79"/>
      <c r="J91" s="80"/>
      <c r="K91" s="79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ht="20.25" customHeight="1">
      <c r="A92" s="78"/>
      <c r="B92" s="37"/>
      <c r="C92" s="37"/>
      <c r="D92" s="37"/>
      <c r="E92" s="37"/>
      <c r="F92" s="37"/>
      <c r="G92" s="37"/>
      <c r="H92" s="37"/>
      <c r="I92" s="79"/>
      <c r="J92" s="80"/>
      <c r="K92" s="79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20.25" customHeight="1">
      <c r="A93" s="78"/>
      <c r="B93" s="37"/>
      <c r="C93" s="37"/>
      <c r="D93" s="37"/>
      <c r="E93" s="37"/>
      <c r="F93" s="37"/>
      <c r="G93" s="37"/>
      <c r="H93" s="37"/>
      <c r="I93" s="79"/>
      <c r="J93" s="80"/>
      <c r="K93" s="79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ht="20.25" customHeight="1">
      <c r="A94" s="78"/>
      <c r="B94" s="37"/>
      <c r="C94" s="37"/>
      <c r="D94" s="37"/>
      <c r="E94" s="37"/>
      <c r="F94" s="37"/>
      <c r="G94" s="37"/>
      <c r="H94" s="37"/>
      <c r="I94" s="79"/>
      <c r="J94" s="80"/>
      <c r="K94" s="79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20.25" customHeight="1">
      <c r="A95" s="78"/>
      <c r="B95" s="37"/>
      <c r="C95" s="37"/>
      <c r="D95" s="37"/>
      <c r="E95" s="37"/>
      <c r="F95" s="37"/>
      <c r="G95" s="37"/>
      <c r="H95" s="37"/>
      <c r="I95" s="79"/>
      <c r="J95" s="80"/>
      <c r="K95" s="79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20.25" customHeight="1">
      <c r="A96" s="78"/>
      <c r="B96" s="37"/>
      <c r="C96" s="37"/>
      <c r="D96" s="37"/>
      <c r="E96" s="37"/>
      <c r="F96" s="37"/>
      <c r="G96" s="37"/>
      <c r="H96" s="37"/>
      <c r="I96" s="79"/>
      <c r="J96" s="80"/>
      <c r="K96" s="79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20.25" customHeight="1">
      <c r="A97" s="78"/>
      <c r="B97" s="37"/>
      <c r="C97" s="37"/>
      <c r="D97" s="37"/>
      <c r="E97" s="37"/>
      <c r="F97" s="37"/>
      <c r="G97" s="37"/>
      <c r="H97" s="37"/>
      <c r="I97" s="79"/>
      <c r="J97" s="80"/>
      <c r="K97" s="79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20.25" customHeight="1">
      <c r="A98" s="78"/>
      <c r="B98" s="37"/>
      <c r="C98" s="37"/>
      <c r="D98" s="37"/>
      <c r="E98" s="37"/>
      <c r="F98" s="37"/>
      <c r="G98" s="37"/>
      <c r="H98" s="37"/>
      <c r="I98" s="79"/>
      <c r="J98" s="80"/>
      <c r="K98" s="79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20.25" customHeight="1">
      <c r="A99" s="78"/>
      <c r="B99" s="37"/>
      <c r="C99" s="37"/>
      <c r="D99" s="37"/>
      <c r="E99" s="37"/>
      <c r="F99" s="37"/>
      <c r="G99" s="37"/>
      <c r="H99" s="37"/>
      <c r="I99" s="79"/>
      <c r="J99" s="80"/>
      <c r="K99" s="79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20.25" customHeight="1">
      <c r="A100" s="78"/>
      <c r="B100" s="37"/>
      <c r="C100" s="37"/>
      <c r="D100" s="37"/>
      <c r="E100" s="37"/>
      <c r="F100" s="37"/>
      <c r="G100" s="37"/>
      <c r="H100" s="37"/>
      <c r="I100" s="79"/>
      <c r="J100" s="80"/>
      <c r="K100" s="79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20.25" customHeight="1">
      <c r="A101" s="78"/>
      <c r="B101" s="37"/>
      <c r="C101" s="37"/>
      <c r="D101" s="37"/>
      <c r="E101" s="37"/>
      <c r="F101" s="37"/>
      <c r="G101" s="37"/>
      <c r="H101" s="37"/>
      <c r="I101" s="79"/>
      <c r="J101" s="80"/>
      <c r="K101" s="79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20.25" customHeight="1">
      <c r="A102" s="78"/>
      <c r="B102" s="37"/>
      <c r="C102" s="37"/>
      <c r="D102" s="37"/>
      <c r="E102" s="37"/>
      <c r="F102" s="37"/>
      <c r="G102" s="37"/>
      <c r="H102" s="37"/>
      <c r="I102" s="79"/>
      <c r="J102" s="80"/>
      <c r="K102" s="79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20.25" customHeight="1">
      <c r="A103" s="78"/>
      <c r="B103" s="37"/>
      <c r="C103" s="37"/>
      <c r="D103" s="37"/>
      <c r="E103" s="37"/>
      <c r="F103" s="37"/>
      <c r="G103" s="37"/>
      <c r="H103" s="37"/>
      <c r="I103" s="79"/>
      <c r="J103" s="80"/>
      <c r="K103" s="79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20.25" customHeight="1">
      <c r="A104" s="78"/>
      <c r="B104" s="37"/>
      <c r="C104" s="37"/>
      <c r="D104" s="37"/>
      <c r="E104" s="37"/>
      <c r="F104" s="37"/>
      <c r="G104" s="37"/>
      <c r="H104" s="37"/>
      <c r="I104" s="79"/>
      <c r="J104" s="80"/>
      <c r="K104" s="79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20.25" customHeight="1">
      <c r="A105" s="78"/>
      <c r="B105" s="37"/>
      <c r="C105" s="37"/>
      <c r="D105" s="37"/>
      <c r="E105" s="37"/>
      <c r="F105" s="37"/>
      <c r="G105" s="37"/>
      <c r="H105" s="37"/>
      <c r="I105" s="79"/>
      <c r="J105" s="80"/>
      <c r="K105" s="79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20.25" customHeight="1">
      <c r="A106" s="78"/>
      <c r="B106" s="37"/>
      <c r="C106" s="37"/>
      <c r="D106" s="37"/>
      <c r="E106" s="37"/>
      <c r="F106" s="37"/>
      <c r="G106" s="37"/>
      <c r="H106" s="37"/>
      <c r="I106" s="79"/>
      <c r="J106" s="80"/>
      <c r="K106" s="79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ht="20.25" customHeight="1">
      <c r="A107" s="78"/>
      <c r="B107" s="37"/>
      <c r="C107" s="37"/>
      <c r="D107" s="37"/>
      <c r="E107" s="37"/>
      <c r="F107" s="37"/>
      <c r="G107" s="37"/>
      <c r="H107" s="37"/>
      <c r="I107" s="79"/>
      <c r="J107" s="80"/>
      <c r="K107" s="79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ht="20.25" customHeight="1">
      <c r="A108" s="78"/>
      <c r="B108" s="37"/>
      <c r="C108" s="37"/>
      <c r="D108" s="37"/>
      <c r="E108" s="37"/>
      <c r="F108" s="37"/>
      <c r="G108" s="37"/>
      <c r="H108" s="37"/>
      <c r="I108" s="79"/>
      <c r="J108" s="80"/>
      <c r="K108" s="79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ht="20.25" customHeight="1">
      <c r="A109" s="78"/>
      <c r="B109" s="37"/>
      <c r="C109" s="37"/>
      <c r="D109" s="37"/>
      <c r="E109" s="37"/>
      <c r="F109" s="37"/>
      <c r="G109" s="37"/>
      <c r="H109" s="37"/>
      <c r="I109" s="79"/>
      <c r="J109" s="80"/>
      <c r="K109" s="79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ht="20.25" customHeight="1">
      <c r="A110" s="78"/>
      <c r="B110" s="37"/>
      <c r="C110" s="37"/>
      <c r="D110" s="37"/>
      <c r="E110" s="37"/>
      <c r="F110" s="37"/>
      <c r="G110" s="37"/>
      <c r="H110" s="37"/>
      <c r="I110" s="79"/>
      <c r="J110" s="80"/>
      <c r="K110" s="79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ht="20.25" customHeight="1">
      <c r="A111" s="78"/>
      <c r="B111" s="37"/>
      <c r="C111" s="37"/>
      <c r="D111" s="37"/>
      <c r="E111" s="37"/>
      <c r="F111" s="37"/>
      <c r="G111" s="37"/>
      <c r="H111" s="37"/>
      <c r="I111" s="79"/>
      <c r="J111" s="80"/>
      <c r="K111" s="79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20.25" customHeight="1">
      <c r="A112" s="78"/>
      <c r="B112" s="37"/>
      <c r="C112" s="37"/>
      <c r="D112" s="37"/>
      <c r="E112" s="37"/>
      <c r="F112" s="37"/>
      <c r="G112" s="37"/>
      <c r="H112" s="37"/>
      <c r="I112" s="79"/>
      <c r="J112" s="80"/>
      <c r="K112" s="79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ht="20.25" customHeight="1">
      <c r="A113" s="78"/>
      <c r="B113" s="37"/>
      <c r="C113" s="37"/>
      <c r="D113" s="37"/>
      <c r="E113" s="37"/>
      <c r="F113" s="37"/>
      <c r="G113" s="37"/>
      <c r="H113" s="37"/>
      <c r="I113" s="79"/>
      <c r="J113" s="80"/>
      <c r="K113" s="79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ht="20.25" customHeight="1">
      <c r="A114" s="78"/>
      <c r="B114" s="37"/>
      <c r="C114" s="37"/>
      <c r="D114" s="37"/>
      <c r="E114" s="37"/>
      <c r="F114" s="37"/>
      <c r="G114" s="37"/>
      <c r="H114" s="37"/>
      <c r="I114" s="79"/>
      <c r="J114" s="80"/>
      <c r="K114" s="79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ht="20.25" customHeight="1">
      <c r="A115" s="78"/>
      <c r="B115" s="37"/>
      <c r="C115" s="37"/>
      <c r="D115" s="37"/>
      <c r="E115" s="37"/>
      <c r="F115" s="37"/>
      <c r="G115" s="37"/>
      <c r="H115" s="37"/>
      <c r="I115" s="79"/>
      <c r="J115" s="80"/>
      <c r="K115" s="79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20.25" customHeight="1">
      <c r="A116" s="78"/>
      <c r="B116" s="37"/>
      <c r="C116" s="37"/>
      <c r="D116" s="37"/>
      <c r="E116" s="37"/>
      <c r="F116" s="37"/>
      <c r="G116" s="37"/>
      <c r="H116" s="37"/>
      <c r="I116" s="79"/>
      <c r="J116" s="80"/>
      <c r="K116" s="79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20.25" customHeight="1">
      <c r="A117" s="78"/>
      <c r="B117" s="37"/>
      <c r="C117" s="37"/>
      <c r="D117" s="37"/>
      <c r="E117" s="37"/>
      <c r="F117" s="37"/>
      <c r="G117" s="37"/>
      <c r="H117" s="37"/>
      <c r="I117" s="79"/>
      <c r="J117" s="80"/>
      <c r="K117" s="79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ht="20.25" customHeight="1">
      <c r="A118" s="78"/>
      <c r="B118" s="37"/>
      <c r="C118" s="37"/>
      <c r="D118" s="37"/>
      <c r="E118" s="37"/>
      <c r="F118" s="37"/>
      <c r="G118" s="37"/>
      <c r="H118" s="37"/>
      <c r="I118" s="79"/>
      <c r="J118" s="80"/>
      <c r="K118" s="79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ht="20.25" customHeight="1">
      <c r="A119" s="78"/>
      <c r="B119" s="37"/>
      <c r="C119" s="37"/>
      <c r="D119" s="37"/>
      <c r="E119" s="37"/>
      <c r="F119" s="37"/>
      <c r="G119" s="37"/>
      <c r="H119" s="37"/>
      <c r="I119" s="79"/>
      <c r="J119" s="80"/>
      <c r="K119" s="79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20.25" customHeight="1">
      <c r="A120" s="78"/>
      <c r="B120" s="37"/>
      <c r="C120" s="37"/>
      <c r="D120" s="37"/>
      <c r="E120" s="37"/>
      <c r="F120" s="37"/>
      <c r="G120" s="37"/>
      <c r="H120" s="37"/>
      <c r="I120" s="79"/>
      <c r="J120" s="80"/>
      <c r="K120" s="79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20.25" customHeight="1">
      <c r="A121" s="78"/>
      <c r="B121" s="37"/>
      <c r="C121" s="37"/>
      <c r="D121" s="37"/>
      <c r="E121" s="37"/>
      <c r="F121" s="37"/>
      <c r="G121" s="37"/>
      <c r="H121" s="37"/>
      <c r="I121" s="79"/>
      <c r="J121" s="80"/>
      <c r="K121" s="79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20.25" customHeight="1">
      <c r="A122" s="78"/>
      <c r="B122" s="37"/>
      <c r="C122" s="37"/>
      <c r="D122" s="37"/>
      <c r="E122" s="37"/>
      <c r="F122" s="37"/>
      <c r="G122" s="37"/>
      <c r="H122" s="37"/>
      <c r="I122" s="79"/>
      <c r="J122" s="80"/>
      <c r="K122" s="79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ht="20.25" customHeight="1">
      <c r="A123" s="78"/>
      <c r="B123" s="37"/>
      <c r="C123" s="37"/>
      <c r="D123" s="37"/>
      <c r="E123" s="37"/>
      <c r="F123" s="37"/>
      <c r="G123" s="37"/>
      <c r="H123" s="37"/>
      <c r="I123" s="79"/>
      <c r="J123" s="80"/>
      <c r="K123" s="79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ht="20.25" customHeight="1">
      <c r="A124" s="78"/>
      <c r="B124" s="37"/>
      <c r="C124" s="37"/>
      <c r="D124" s="37"/>
      <c r="E124" s="37"/>
      <c r="F124" s="37"/>
      <c r="G124" s="37"/>
      <c r="H124" s="37"/>
      <c r="I124" s="79"/>
      <c r="J124" s="80"/>
      <c r="K124" s="79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ht="20.25" customHeight="1">
      <c r="A125" s="78"/>
      <c r="B125" s="37"/>
      <c r="C125" s="37"/>
      <c r="D125" s="37"/>
      <c r="E125" s="37"/>
      <c r="F125" s="37"/>
      <c r="G125" s="37"/>
      <c r="H125" s="37"/>
      <c r="I125" s="79"/>
      <c r="J125" s="80"/>
      <c r="K125" s="79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ht="20.25" customHeight="1">
      <c r="A126" s="78"/>
      <c r="B126" s="37"/>
      <c r="C126" s="37"/>
      <c r="D126" s="37"/>
      <c r="E126" s="37"/>
      <c r="F126" s="37"/>
      <c r="G126" s="37"/>
      <c r="H126" s="37"/>
      <c r="I126" s="79"/>
      <c r="J126" s="80"/>
      <c r="K126" s="79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ht="20.25" customHeight="1">
      <c r="A127" s="78"/>
      <c r="B127" s="37"/>
      <c r="C127" s="37"/>
      <c r="D127" s="37"/>
      <c r="E127" s="37"/>
      <c r="F127" s="37"/>
      <c r="G127" s="37"/>
      <c r="H127" s="37"/>
      <c r="I127" s="79"/>
      <c r="J127" s="80"/>
      <c r="K127" s="79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ht="20.25" customHeight="1">
      <c r="A128" s="78"/>
      <c r="B128" s="37"/>
      <c r="C128" s="37"/>
      <c r="D128" s="37"/>
      <c r="E128" s="37"/>
      <c r="F128" s="37"/>
      <c r="G128" s="37"/>
      <c r="H128" s="37"/>
      <c r="I128" s="79"/>
      <c r="J128" s="80"/>
      <c r="K128" s="79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ht="20.25" customHeight="1">
      <c r="A129" s="78"/>
      <c r="B129" s="37"/>
      <c r="C129" s="37"/>
      <c r="D129" s="37"/>
      <c r="E129" s="37"/>
      <c r="F129" s="37"/>
      <c r="G129" s="37"/>
      <c r="H129" s="37"/>
      <c r="I129" s="79"/>
      <c r="J129" s="80"/>
      <c r="K129" s="79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ht="20.25" customHeight="1">
      <c r="A130" s="78"/>
      <c r="B130" s="37"/>
      <c r="C130" s="37"/>
      <c r="D130" s="37"/>
      <c r="E130" s="37"/>
      <c r="F130" s="37"/>
      <c r="G130" s="37"/>
      <c r="H130" s="37"/>
      <c r="I130" s="79"/>
      <c r="J130" s="80"/>
      <c r="K130" s="79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20.25" customHeight="1">
      <c r="A131" s="78"/>
      <c r="B131" s="37"/>
      <c r="C131" s="37"/>
      <c r="D131" s="37"/>
      <c r="E131" s="37"/>
      <c r="F131" s="37"/>
      <c r="G131" s="37"/>
      <c r="H131" s="37"/>
      <c r="I131" s="79"/>
      <c r="J131" s="80"/>
      <c r="K131" s="79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ht="20.25" customHeight="1">
      <c r="A132" s="78"/>
      <c r="B132" s="37"/>
      <c r="C132" s="37"/>
      <c r="D132" s="37"/>
      <c r="E132" s="37"/>
      <c r="F132" s="37"/>
      <c r="G132" s="37"/>
      <c r="H132" s="37"/>
      <c r="I132" s="79"/>
      <c r="J132" s="80"/>
      <c r="K132" s="79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20.25" customHeight="1">
      <c r="A133" s="78"/>
      <c r="B133" s="37"/>
      <c r="C133" s="37"/>
      <c r="D133" s="37"/>
      <c r="E133" s="37"/>
      <c r="F133" s="37"/>
      <c r="G133" s="37"/>
      <c r="H133" s="37"/>
      <c r="I133" s="79"/>
      <c r="J133" s="80"/>
      <c r="K133" s="79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ht="20.25" customHeight="1">
      <c r="A134" s="78"/>
      <c r="B134" s="37"/>
      <c r="C134" s="37"/>
      <c r="D134" s="37"/>
      <c r="E134" s="37"/>
      <c r="F134" s="37"/>
      <c r="G134" s="37"/>
      <c r="H134" s="37"/>
      <c r="I134" s="79"/>
      <c r="J134" s="80"/>
      <c r="K134" s="79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20.25" customHeight="1">
      <c r="A135" s="78"/>
      <c r="B135" s="37"/>
      <c r="C135" s="37"/>
      <c r="D135" s="37"/>
      <c r="E135" s="37"/>
      <c r="F135" s="37"/>
      <c r="G135" s="37"/>
      <c r="H135" s="37"/>
      <c r="I135" s="79"/>
      <c r="J135" s="80"/>
      <c r="K135" s="79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20.25" customHeight="1">
      <c r="A136" s="78"/>
      <c r="B136" s="37"/>
      <c r="C136" s="37"/>
      <c r="D136" s="37"/>
      <c r="E136" s="37"/>
      <c r="F136" s="37"/>
      <c r="G136" s="37"/>
      <c r="H136" s="37"/>
      <c r="I136" s="79"/>
      <c r="J136" s="80"/>
      <c r="K136" s="79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20.25" customHeight="1">
      <c r="A137" s="78"/>
      <c r="B137" s="37"/>
      <c r="C137" s="37"/>
      <c r="D137" s="37"/>
      <c r="E137" s="37"/>
      <c r="F137" s="37"/>
      <c r="G137" s="37"/>
      <c r="H137" s="37"/>
      <c r="I137" s="79"/>
      <c r="J137" s="80"/>
      <c r="K137" s="79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20.25" customHeight="1">
      <c r="A138" s="78"/>
      <c r="B138" s="37"/>
      <c r="C138" s="37"/>
      <c r="D138" s="37"/>
      <c r="E138" s="37"/>
      <c r="F138" s="37"/>
      <c r="G138" s="37"/>
      <c r="H138" s="37"/>
      <c r="I138" s="79"/>
      <c r="J138" s="80"/>
      <c r="K138" s="79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20.25" customHeight="1">
      <c r="A139" s="78"/>
      <c r="B139" s="37"/>
      <c r="C139" s="37"/>
      <c r="D139" s="37"/>
      <c r="E139" s="37"/>
      <c r="F139" s="37"/>
      <c r="G139" s="37"/>
      <c r="H139" s="37"/>
      <c r="I139" s="79"/>
      <c r="J139" s="80"/>
      <c r="K139" s="79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20.25" customHeight="1">
      <c r="A140" s="78"/>
      <c r="B140" s="37"/>
      <c r="C140" s="37"/>
      <c r="D140" s="37"/>
      <c r="E140" s="37"/>
      <c r="F140" s="37"/>
      <c r="G140" s="37"/>
      <c r="H140" s="37"/>
      <c r="I140" s="79"/>
      <c r="J140" s="80"/>
      <c r="K140" s="79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20.25" customHeight="1">
      <c r="A141" s="78"/>
      <c r="B141" s="37"/>
      <c r="C141" s="37"/>
      <c r="D141" s="37"/>
      <c r="E141" s="37"/>
      <c r="F141" s="37"/>
      <c r="G141" s="37"/>
      <c r="H141" s="37"/>
      <c r="I141" s="79"/>
      <c r="J141" s="80"/>
      <c r="K141" s="79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20.25" customHeight="1">
      <c r="A142" s="78"/>
      <c r="B142" s="37"/>
      <c r="C142" s="37"/>
      <c r="D142" s="37"/>
      <c r="E142" s="37"/>
      <c r="F142" s="37"/>
      <c r="G142" s="37"/>
      <c r="H142" s="37"/>
      <c r="I142" s="79"/>
      <c r="J142" s="80"/>
      <c r="K142" s="79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20.25" customHeight="1">
      <c r="A143" s="78"/>
      <c r="B143" s="37"/>
      <c r="C143" s="37"/>
      <c r="D143" s="37"/>
      <c r="E143" s="37"/>
      <c r="F143" s="37"/>
      <c r="G143" s="37"/>
      <c r="H143" s="37"/>
      <c r="I143" s="79"/>
      <c r="J143" s="80"/>
      <c r="K143" s="79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20.25" customHeight="1">
      <c r="A144" s="78"/>
      <c r="B144" s="37"/>
      <c r="C144" s="37"/>
      <c r="D144" s="37"/>
      <c r="E144" s="37"/>
      <c r="F144" s="37"/>
      <c r="G144" s="37"/>
      <c r="H144" s="37"/>
      <c r="I144" s="79"/>
      <c r="J144" s="80"/>
      <c r="K144" s="79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20.25" customHeight="1">
      <c r="A145" s="78"/>
      <c r="B145" s="37"/>
      <c r="C145" s="37"/>
      <c r="D145" s="37"/>
      <c r="E145" s="37"/>
      <c r="F145" s="37"/>
      <c r="G145" s="37"/>
      <c r="H145" s="37"/>
      <c r="I145" s="79"/>
      <c r="J145" s="80"/>
      <c r="K145" s="79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20.25" customHeight="1">
      <c r="A146" s="78"/>
      <c r="B146" s="37"/>
      <c r="C146" s="37"/>
      <c r="D146" s="37"/>
      <c r="E146" s="37"/>
      <c r="F146" s="37"/>
      <c r="G146" s="37"/>
      <c r="H146" s="37"/>
      <c r="I146" s="79"/>
      <c r="J146" s="80"/>
      <c r="K146" s="79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20.25" customHeight="1">
      <c r="A147" s="78"/>
      <c r="B147" s="37"/>
      <c r="C147" s="37"/>
      <c r="D147" s="37"/>
      <c r="E147" s="37"/>
      <c r="F147" s="37"/>
      <c r="G147" s="37"/>
      <c r="H147" s="37"/>
      <c r="I147" s="79"/>
      <c r="J147" s="80"/>
      <c r="K147" s="79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20.25" customHeight="1">
      <c r="A148" s="78"/>
      <c r="B148" s="37"/>
      <c r="C148" s="37"/>
      <c r="D148" s="37"/>
      <c r="E148" s="37"/>
      <c r="F148" s="37"/>
      <c r="G148" s="37"/>
      <c r="H148" s="37"/>
      <c r="I148" s="79"/>
      <c r="J148" s="80"/>
      <c r="K148" s="79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20.25" customHeight="1">
      <c r="A149" s="78"/>
      <c r="B149" s="37"/>
      <c r="C149" s="37"/>
      <c r="D149" s="37"/>
      <c r="E149" s="37"/>
      <c r="F149" s="37"/>
      <c r="G149" s="37"/>
      <c r="H149" s="37"/>
      <c r="I149" s="79"/>
      <c r="J149" s="80"/>
      <c r="K149" s="79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20.25" customHeight="1">
      <c r="A150" s="78"/>
      <c r="B150" s="37"/>
      <c r="C150" s="37"/>
      <c r="D150" s="37"/>
      <c r="E150" s="37"/>
      <c r="F150" s="37"/>
      <c r="G150" s="37"/>
      <c r="H150" s="37"/>
      <c r="I150" s="79"/>
      <c r="J150" s="80"/>
      <c r="K150" s="79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20.25" customHeight="1">
      <c r="A151" s="78"/>
      <c r="B151" s="37"/>
      <c r="C151" s="37"/>
      <c r="D151" s="37"/>
      <c r="E151" s="37"/>
      <c r="F151" s="37"/>
      <c r="G151" s="37"/>
      <c r="H151" s="37"/>
      <c r="I151" s="79"/>
      <c r="J151" s="80"/>
      <c r="K151" s="79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20.25" customHeight="1">
      <c r="A152" s="78"/>
      <c r="B152" s="37"/>
      <c r="C152" s="37"/>
      <c r="D152" s="37"/>
      <c r="E152" s="37"/>
      <c r="F152" s="37"/>
      <c r="G152" s="37"/>
      <c r="H152" s="37"/>
      <c r="I152" s="79"/>
      <c r="J152" s="80"/>
      <c r="K152" s="79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20.25" customHeight="1">
      <c r="A153" s="78"/>
      <c r="B153" s="37"/>
      <c r="C153" s="37"/>
      <c r="D153" s="37"/>
      <c r="E153" s="37"/>
      <c r="F153" s="37"/>
      <c r="G153" s="37"/>
      <c r="H153" s="37"/>
      <c r="I153" s="79"/>
      <c r="J153" s="80"/>
      <c r="K153" s="79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20.25" customHeight="1">
      <c r="A154" s="78"/>
      <c r="B154" s="37"/>
      <c r="C154" s="37"/>
      <c r="D154" s="37"/>
      <c r="E154" s="37"/>
      <c r="F154" s="37"/>
      <c r="G154" s="37"/>
      <c r="H154" s="37"/>
      <c r="I154" s="79"/>
      <c r="J154" s="80"/>
      <c r="K154" s="79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20.25" customHeight="1">
      <c r="A155" s="78"/>
      <c r="B155" s="37"/>
      <c r="C155" s="37"/>
      <c r="D155" s="37"/>
      <c r="E155" s="37"/>
      <c r="F155" s="37"/>
      <c r="G155" s="37"/>
      <c r="H155" s="37"/>
      <c r="I155" s="79"/>
      <c r="J155" s="80"/>
      <c r="K155" s="79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20.25" customHeight="1">
      <c r="A156" s="78"/>
      <c r="B156" s="37"/>
      <c r="C156" s="37"/>
      <c r="D156" s="37"/>
      <c r="E156" s="37"/>
      <c r="F156" s="37"/>
      <c r="G156" s="37"/>
      <c r="H156" s="37"/>
      <c r="I156" s="79"/>
      <c r="J156" s="80"/>
      <c r="K156" s="79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20.25" customHeight="1">
      <c r="A157" s="78"/>
      <c r="B157" s="37"/>
      <c r="C157" s="37"/>
      <c r="D157" s="37"/>
      <c r="E157" s="37"/>
      <c r="F157" s="37"/>
      <c r="G157" s="37"/>
      <c r="H157" s="37"/>
      <c r="I157" s="79"/>
      <c r="J157" s="80"/>
      <c r="K157" s="79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20.25" customHeight="1">
      <c r="A158" s="78"/>
      <c r="B158" s="37"/>
      <c r="C158" s="37"/>
      <c r="D158" s="37"/>
      <c r="E158" s="37"/>
      <c r="F158" s="37"/>
      <c r="G158" s="37"/>
      <c r="H158" s="37"/>
      <c r="I158" s="79"/>
      <c r="J158" s="80"/>
      <c r="K158" s="79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20.25" customHeight="1">
      <c r="A159" s="78"/>
      <c r="B159" s="37"/>
      <c r="C159" s="37"/>
      <c r="D159" s="37"/>
      <c r="E159" s="37"/>
      <c r="F159" s="37"/>
      <c r="G159" s="37"/>
      <c r="H159" s="37"/>
      <c r="I159" s="79"/>
      <c r="J159" s="80"/>
      <c r="K159" s="79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20.25" customHeight="1">
      <c r="A160" s="78"/>
      <c r="B160" s="37"/>
      <c r="C160" s="37"/>
      <c r="D160" s="37"/>
      <c r="E160" s="37"/>
      <c r="F160" s="37"/>
      <c r="G160" s="37"/>
      <c r="H160" s="37"/>
      <c r="I160" s="79"/>
      <c r="J160" s="80"/>
      <c r="K160" s="79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ht="20.25" customHeight="1">
      <c r="A161" s="78"/>
      <c r="B161" s="37"/>
      <c r="C161" s="37"/>
      <c r="D161" s="37"/>
      <c r="E161" s="37"/>
      <c r="F161" s="37"/>
      <c r="G161" s="37"/>
      <c r="H161" s="37"/>
      <c r="I161" s="79"/>
      <c r="J161" s="80"/>
      <c r="K161" s="79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ht="20.25" customHeight="1">
      <c r="A162" s="78"/>
      <c r="B162" s="37"/>
      <c r="C162" s="37"/>
      <c r="D162" s="37"/>
      <c r="E162" s="37"/>
      <c r="F162" s="37"/>
      <c r="G162" s="37"/>
      <c r="H162" s="37"/>
      <c r="I162" s="79"/>
      <c r="J162" s="80"/>
      <c r="K162" s="79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ht="20.25" customHeight="1">
      <c r="A163" s="78"/>
      <c r="B163" s="37"/>
      <c r="C163" s="37"/>
      <c r="D163" s="37"/>
      <c r="E163" s="37"/>
      <c r="F163" s="37"/>
      <c r="G163" s="37"/>
      <c r="H163" s="37"/>
      <c r="I163" s="79"/>
      <c r="J163" s="80"/>
      <c r="K163" s="79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ht="20.25" customHeight="1">
      <c r="A164" s="78"/>
      <c r="B164" s="37"/>
      <c r="C164" s="37"/>
      <c r="D164" s="37"/>
      <c r="E164" s="37"/>
      <c r="F164" s="37"/>
      <c r="G164" s="37"/>
      <c r="H164" s="37"/>
      <c r="I164" s="79"/>
      <c r="J164" s="80"/>
      <c r="K164" s="79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20.25" customHeight="1">
      <c r="A165" s="78"/>
      <c r="B165" s="37"/>
      <c r="C165" s="37"/>
      <c r="D165" s="37"/>
      <c r="E165" s="37"/>
      <c r="F165" s="37"/>
      <c r="G165" s="37"/>
      <c r="H165" s="37"/>
      <c r="I165" s="79"/>
      <c r="J165" s="80"/>
      <c r="K165" s="79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ht="20.25" customHeight="1">
      <c r="A166" s="78"/>
      <c r="B166" s="37"/>
      <c r="C166" s="37"/>
      <c r="D166" s="37"/>
      <c r="E166" s="37"/>
      <c r="F166" s="37"/>
      <c r="G166" s="37"/>
      <c r="H166" s="37"/>
      <c r="I166" s="79"/>
      <c r="J166" s="80"/>
      <c r="K166" s="79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ht="20.25" customHeight="1">
      <c r="A167" s="78"/>
      <c r="B167" s="37"/>
      <c r="C167" s="37"/>
      <c r="D167" s="37"/>
      <c r="E167" s="37"/>
      <c r="F167" s="37"/>
      <c r="G167" s="37"/>
      <c r="H167" s="37"/>
      <c r="I167" s="79"/>
      <c r="J167" s="80"/>
      <c r="K167" s="79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ht="20.25" customHeight="1">
      <c r="A168" s="78"/>
      <c r="B168" s="37"/>
      <c r="C168" s="37"/>
      <c r="D168" s="37"/>
      <c r="E168" s="37"/>
      <c r="F168" s="37"/>
      <c r="G168" s="37"/>
      <c r="H168" s="37"/>
      <c r="I168" s="79"/>
      <c r="J168" s="80"/>
      <c r="K168" s="79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20.25" customHeight="1">
      <c r="A169" s="78"/>
      <c r="B169" s="37"/>
      <c r="C169" s="37"/>
      <c r="D169" s="37"/>
      <c r="E169" s="37"/>
      <c r="F169" s="37"/>
      <c r="G169" s="37"/>
      <c r="H169" s="37"/>
      <c r="I169" s="79"/>
      <c r="J169" s="80"/>
      <c r="K169" s="79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ht="20.25" customHeight="1">
      <c r="A170" s="78"/>
      <c r="B170" s="37"/>
      <c r="C170" s="37"/>
      <c r="D170" s="37"/>
      <c r="E170" s="37"/>
      <c r="F170" s="37"/>
      <c r="G170" s="37"/>
      <c r="H170" s="37"/>
      <c r="I170" s="79"/>
      <c r="J170" s="80"/>
      <c r="K170" s="79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ht="20.25" customHeight="1">
      <c r="A171" s="78"/>
      <c r="B171" s="37"/>
      <c r="C171" s="37"/>
      <c r="D171" s="37"/>
      <c r="E171" s="37"/>
      <c r="F171" s="37"/>
      <c r="G171" s="37"/>
      <c r="H171" s="37"/>
      <c r="I171" s="79"/>
      <c r="J171" s="80"/>
      <c r="K171" s="79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ht="20.25" customHeight="1">
      <c r="A172" s="78"/>
      <c r="B172" s="37"/>
      <c r="C172" s="37"/>
      <c r="D172" s="37"/>
      <c r="E172" s="37"/>
      <c r="F172" s="37"/>
      <c r="G172" s="37"/>
      <c r="H172" s="37"/>
      <c r="I172" s="79"/>
      <c r="J172" s="80"/>
      <c r="K172" s="79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ht="20.25" customHeight="1">
      <c r="A173" s="78"/>
      <c r="B173" s="37"/>
      <c r="C173" s="37"/>
      <c r="D173" s="37"/>
      <c r="E173" s="37"/>
      <c r="F173" s="37"/>
      <c r="G173" s="37"/>
      <c r="H173" s="37"/>
      <c r="I173" s="79"/>
      <c r="J173" s="80"/>
      <c r="K173" s="79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ht="20.25" customHeight="1">
      <c r="A174" s="78"/>
      <c r="B174" s="37"/>
      <c r="C174" s="37"/>
      <c r="D174" s="37"/>
      <c r="E174" s="37"/>
      <c r="F174" s="37"/>
      <c r="G174" s="37"/>
      <c r="H174" s="37"/>
      <c r="I174" s="79"/>
      <c r="J174" s="80"/>
      <c r="K174" s="79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20.25" customHeight="1">
      <c r="A175" s="78"/>
      <c r="B175" s="37"/>
      <c r="C175" s="37"/>
      <c r="D175" s="37"/>
      <c r="E175" s="37"/>
      <c r="F175" s="37"/>
      <c r="G175" s="37"/>
      <c r="H175" s="37"/>
      <c r="I175" s="79"/>
      <c r="J175" s="80"/>
      <c r="K175" s="79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ht="20.25" customHeight="1">
      <c r="A176" s="78"/>
      <c r="B176" s="37"/>
      <c r="C176" s="37"/>
      <c r="D176" s="37"/>
      <c r="E176" s="37"/>
      <c r="F176" s="37"/>
      <c r="G176" s="37"/>
      <c r="H176" s="37"/>
      <c r="I176" s="79"/>
      <c r="J176" s="80"/>
      <c r="K176" s="79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ht="20.25" customHeight="1">
      <c r="A177" s="78"/>
      <c r="B177" s="37"/>
      <c r="C177" s="37"/>
      <c r="D177" s="37"/>
      <c r="E177" s="37"/>
      <c r="F177" s="37"/>
      <c r="G177" s="37"/>
      <c r="H177" s="37"/>
      <c r="I177" s="79"/>
      <c r="J177" s="80"/>
      <c r="K177" s="79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ht="20.25" customHeight="1">
      <c r="A178" s="78"/>
      <c r="B178" s="37"/>
      <c r="C178" s="37"/>
      <c r="D178" s="37"/>
      <c r="E178" s="37"/>
      <c r="F178" s="37"/>
      <c r="G178" s="37"/>
      <c r="H178" s="37"/>
      <c r="I178" s="79"/>
      <c r="J178" s="80"/>
      <c r="K178" s="79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ht="20.25" customHeight="1">
      <c r="A179" s="78"/>
      <c r="B179" s="37"/>
      <c r="C179" s="37"/>
      <c r="D179" s="37"/>
      <c r="E179" s="37"/>
      <c r="F179" s="37"/>
      <c r="G179" s="37"/>
      <c r="H179" s="37"/>
      <c r="I179" s="79"/>
      <c r="J179" s="80"/>
      <c r="K179" s="79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ht="20.25" customHeight="1">
      <c r="A180" s="78"/>
      <c r="B180" s="37"/>
      <c r="C180" s="37"/>
      <c r="D180" s="37"/>
      <c r="E180" s="37"/>
      <c r="F180" s="37"/>
      <c r="G180" s="37"/>
      <c r="H180" s="37"/>
      <c r="I180" s="79"/>
      <c r="J180" s="80"/>
      <c r="K180" s="79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20.25" customHeight="1">
      <c r="A181" s="78"/>
      <c r="B181" s="37"/>
      <c r="C181" s="37"/>
      <c r="D181" s="37"/>
      <c r="E181" s="37"/>
      <c r="F181" s="37"/>
      <c r="G181" s="37"/>
      <c r="H181" s="37"/>
      <c r="I181" s="79"/>
      <c r="J181" s="80"/>
      <c r="K181" s="79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ht="20.25" customHeight="1">
      <c r="A182" s="78"/>
      <c r="B182" s="37"/>
      <c r="C182" s="37"/>
      <c r="D182" s="37"/>
      <c r="E182" s="37"/>
      <c r="F182" s="37"/>
      <c r="G182" s="37"/>
      <c r="H182" s="37"/>
      <c r="I182" s="79"/>
      <c r="J182" s="80"/>
      <c r="K182" s="79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ht="20.25" customHeight="1">
      <c r="A183" s="78"/>
      <c r="B183" s="37"/>
      <c r="C183" s="37"/>
      <c r="D183" s="37"/>
      <c r="E183" s="37"/>
      <c r="F183" s="37"/>
      <c r="G183" s="37"/>
      <c r="H183" s="37"/>
      <c r="I183" s="79"/>
      <c r="J183" s="80"/>
      <c r="K183" s="79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ht="20.25" customHeight="1">
      <c r="A184" s="78"/>
      <c r="B184" s="37"/>
      <c r="C184" s="37"/>
      <c r="D184" s="37"/>
      <c r="E184" s="37"/>
      <c r="F184" s="37"/>
      <c r="G184" s="37"/>
      <c r="H184" s="37"/>
      <c r="I184" s="79"/>
      <c r="J184" s="80"/>
      <c r="K184" s="79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ht="20.25" customHeight="1">
      <c r="A185" s="78"/>
      <c r="B185" s="37"/>
      <c r="C185" s="37"/>
      <c r="D185" s="37"/>
      <c r="E185" s="37"/>
      <c r="F185" s="37"/>
      <c r="G185" s="37"/>
      <c r="H185" s="37"/>
      <c r="I185" s="79"/>
      <c r="J185" s="80"/>
      <c r="K185" s="79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20.25" customHeight="1">
      <c r="A186" s="78"/>
      <c r="B186" s="37"/>
      <c r="C186" s="37"/>
      <c r="D186" s="37"/>
      <c r="E186" s="37"/>
      <c r="F186" s="37"/>
      <c r="G186" s="37"/>
      <c r="H186" s="37"/>
      <c r="I186" s="79"/>
      <c r="J186" s="80"/>
      <c r="K186" s="79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ht="20.25" customHeight="1">
      <c r="A187" s="78"/>
      <c r="B187" s="37"/>
      <c r="C187" s="37"/>
      <c r="D187" s="37"/>
      <c r="E187" s="37"/>
      <c r="F187" s="37"/>
      <c r="G187" s="37"/>
      <c r="H187" s="37"/>
      <c r="I187" s="79"/>
      <c r="J187" s="80"/>
      <c r="K187" s="79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ht="20.25" customHeight="1">
      <c r="A188" s="78"/>
      <c r="B188" s="37"/>
      <c r="C188" s="37"/>
      <c r="D188" s="37"/>
      <c r="E188" s="37"/>
      <c r="F188" s="37"/>
      <c r="G188" s="37"/>
      <c r="H188" s="37"/>
      <c r="I188" s="79"/>
      <c r="J188" s="80"/>
      <c r="K188" s="79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ht="20.25" customHeight="1">
      <c r="A189" s="78"/>
      <c r="B189" s="37"/>
      <c r="C189" s="37"/>
      <c r="D189" s="37"/>
      <c r="E189" s="37"/>
      <c r="F189" s="37"/>
      <c r="G189" s="37"/>
      <c r="H189" s="37"/>
      <c r="I189" s="79"/>
      <c r="J189" s="80"/>
      <c r="K189" s="79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ht="20.25" customHeight="1">
      <c r="A190" s="78"/>
      <c r="B190" s="37"/>
      <c r="C190" s="37"/>
      <c r="D190" s="37"/>
      <c r="E190" s="37"/>
      <c r="F190" s="37"/>
      <c r="G190" s="37"/>
      <c r="H190" s="37"/>
      <c r="I190" s="79"/>
      <c r="J190" s="80"/>
      <c r="K190" s="79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ht="20.25" customHeight="1">
      <c r="A191" s="78"/>
      <c r="B191" s="37"/>
      <c r="C191" s="37"/>
      <c r="D191" s="37"/>
      <c r="E191" s="37"/>
      <c r="F191" s="37"/>
      <c r="G191" s="37"/>
      <c r="H191" s="37"/>
      <c r="I191" s="79"/>
      <c r="J191" s="80"/>
      <c r="K191" s="79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ht="20.25" customHeight="1">
      <c r="A192" s="78"/>
      <c r="B192" s="37"/>
      <c r="C192" s="37"/>
      <c r="D192" s="37"/>
      <c r="E192" s="37"/>
      <c r="F192" s="37"/>
      <c r="G192" s="37"/>
      <c r="H192" s="37"/>
      <c r="I192" s="79"/>
      <c r="J192" s="80"/>
      <c r="K192" s="79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ht="20.25" customHeight="1">
      <c r="A193" s="78"/>
      <c r="B193" s="37"/>
      <c r="C193" s="37"/>
      <c r="D193" s="37"/>
      <c r="E193" s="37"/>
      <c r="F193" s="37"/>
      <c r="G193" s="37"/>
      <c r="H193" s="37"/>
      <c r="I193" s="79"/>
      <c r="J193" s="80"/>
      <c r="K193" s="79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ht="20.25" customHeight="1">
      <c r="A194" s="78"/>
      <c r="B194" s="37"/>
      <c r="C194" s="37"/>
      <c r="D194" s="37"/>
      <c r="E194" s="37"/>
      <c r="F194" s="37"/>
      <c r="G194" s="37"/>
      <c r="H194" s="37"/>
      <c r="I194" s="79"/>
      <c r="J194" s="80"/>
      <c r="K194" s="79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ht="20.25" customHeight="1">
      <c r="A195" s="78"/>
      <c r="B195" s="37"/>
      <c r="C195" s="37"/>
      <c r="D195" s="37"/>
      <c r="E195" s="37"/>
      <c r="F195" s="37"/>
      <c r="G195" s="37"/>
      <c r="H195" s="37"/>
      <c r="I195" s="79"/>
      <c r="J195" s="80"/>
      <c r="K195" s="79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20.25" customHeight="1">
      <c r="A196" s="78"/>
      <c r="B196" s="37"/>
      <c r="C196" s="37"/>
      <c r="D196" s="37"/>
      <c r="E196" s="37"/>
      <c r="F196" s="37"/>
      <c r="G196" s="37"/>
      <c r="H196" s="37"/>
      <c r="I196" s="79"/>
      <c r="J196" s="80"/>
      <c r="K196" s="79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20.25" customHeight="1">
      <c r="A197" s="78"/>
      <c r="B197" s="37"/>
      <c r="C197" s="37"/>
      <c r="D197" s="37"/>
      <c r="E197" s="37"/>
      <c r="F197" s="37"/>
      <c r="G197" s="37"/>
      <c r="H197" s="37"/>
      <c r="I197" s="79"/>
      <c r="J197" s="80"/>
      <c r="K197" s="79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ht="20.25" customHeight="1">
      <c r="A198" s="78"/>
      <c r="B198" s="37"/>
      <c r="C198" s="37"/>
      <c r="D198" s="37"/>
      <c r="E198" s="37"/>
      <c r="F198" s="37"/>
      <c r="G198" s="37"/>
      <c r="H198" s="37"/>
      <c r="I198" s="79"/>
      <c r="J198" s="80"/>
      <c r="K198" s="79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ht="20.25" customHeight="1">
      <c r="A199" s="78"/>
      <c r="B199" s="37"/>
      <c r="C199" s="37"/>
      <c r="D199" s="37"/>
      <c r="E199" s="37"/>
      <c r="F199" s="37"/>
      <c r="G199" s="37"/>
      <c r="H199" s="37"/>
      <c r="I199" s="79"/>
      <c r="J199" s="80"/>
      <c r="K199" s="79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ht="20.25" customHeight="1">
      <c r="A200" s="78"/>
      <c r="B200" s="37"/>
      <c r="C200" s="37"/>
      <c r="D200" s="37"/>
      <c r="E200" s="37"/>
      <c r="F200" s="37"/>
      <c r="G200" s="37"/>
      <c r="H200" s="37"/>
      <c r="I200" s="79"/>
      <c r="J200" s="80"/>
      <c r="K200" s="79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ht="20.25" customHeight="1">
      <c r="A201" s="78"/>
      <c r="B201" s="37"/>
      <c r="C201" s="37"/>
      <c r="D201" s="37"/>
      <c r="E201" s="37"/>
      <c r="F201" s="37"/>
      <c r="G201" s="37"/>
      <c r="H201" s="37"/>
      <c r="I201" s="79"/>
      <c r="J201" s="80"/>
      <c r="K201" s="79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ht="20.25" customHeight="1">
      <c r="A202" s="78"/>
      <c r="B202" s="37"/>
      <c r="C202" s="37"/>
      <c r="D202" s="37"/>
      <c r="E202" s="37"/>
      <c r="F202" s="37"/>
      <c r="G202" s="37"/>
      <c r="H202" s="37"/>
      <c r="I202" s="79"/>
      <c r="J202" s="80"/>
      <c r="K202" s="79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ht="20.25" customHeight="1">
      <c r="A203" s="78"/>
      <c r="B203" s="37"/>
      <c r="C203" s="37"/>
      <c r="D203" s="37"/>
      <c r="E203" s="37"/>
      <c r="F203" s="37"/>
      <c r="G203" s="37"/>
      <c r="H203" s="37"/>
      <c r="I203" s="79"/>
      <c r="J203" s="80"/>
      <c r="K203" s="79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ht="20.25" customHeight="1">
      <c r="A204" s="78"/>
      <c r="B204" s="37"/>
      <c r="C204" s="37"/>
      <c r="D204" s="37"/>
      <c r="E204" s="37"/>
      <c r="F204" s="37"/>
      <c r="G204" s="37"/>
      <c r="H204" s="37"/>
      <c r="I204" s="79"/>
      <c r="J204" s="80"/>
      <c r="K204" s="79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ht="20.25" customHeight="1">
      <c r="A205" s="78"/>
      <c r="B205" s="37"/>
      <c r="C205" s="37"/>
      <c r="D205" s="37"/>
      <c r="E205" s="37"/>
      <c r="F205" s="37"/>
      <c r="G205" s="37"/>
      <c r="H205" s="37"/>
      <c r="I205" s="79"/>
      <c r="J205" s="80"/>
      <c r="K205" s="79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ht="20.25" customHeight="1">
      <c r="A206" s="78"/>
      <c r="B206" s="37"/>
      <c r="C206" s="37"/>
      <c r="D206" s="37"/>
      <c r="E206" s="37"/>
      <c r="F206" s="37"/>
      <c r="G206" s="37"/>
      <c r="H206" s="37"/>
      <c r="I206" s="79"/>
      <c r="J206" s="80"/>
      <c r="K206" s="79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ht="20.25" customHeight="1">
      <c r="A207" s="78"/>
      <c r="B207" s="37"/>
      <c r="C207" s="37"/>
      <c r="D207" s="37"/>
      <c r="E207" s="37"/>
      <c r="F207" s="37"/>
      <c r="G207" s="37"/>
      <c r="H207" s="37"/>
      <c r="I207" s="79"/>
      <c r="J207" s="80"/>
      <c r="K207" s="79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ht="20.25" customHeight="1">
      <c r="A208" s="78"/>
      <c r="B208" s="37"/>
      <c r="C208" s="37"/>
      <c r="D208" s="37"/>
      <c r="E208" s="37"/>
      <c r="F208" s="37"/>
      <c r="G208" s="37"/>
      <c r="H208" s="37"/>
      <c r="I208" s="79"/>
      <c r="J208" s="80"/>
      <c r="K208" s="79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ht="20.25" customHeight="1">
      <c r="A209" s="78"/>
      <c r="B209" s="37"/>
      <c r="C209" s="37"/>
      <c r="D209" s="37"/>
      <c r="E209" s="37"/>
      <c r="F209" s="37"/>
      <c r="G209" s="37"/>
      <c r="H209" s="37"/>
      <c r="I209" s="79"/>
      <c r="J209" s="80"/>
      <c r="K209" s="79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ht="20.25" customHeight="1">
      <c r="A210" s="78"/>
      <c r="B210" s="37"/>
      <c r="C210" s="37"/>
      <c r="D210" s="37"/>
      <c r="E210" s="37"/>
      <c r="F210" s="37"/>
      <c r="G210" s="37"/>
      <c r="H210" s="37"/>
      <c r="I210" s="79"/>
      <c r="J210" s="80"/>
      <c r="K210" s="79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ht="20.25" customHeight="1">
      <c r="A211" s="78"/>
      <c r="B211" s="37"/>
      <c r="C211" s="37"/>
      <c r="D211" s="37"/>
      <c r="E211" s="37"/>
      <c r="F211" s="37"/>
      <c r="G211" s="37"/>
      <c r="H211" s="37"/>
      <c r="I211" s="79"/>
      <c r="J211" s="80"/>
      <c r="K211" s="79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ht="20.25" customHeight="1">
      <c r="A212" s="78"/>
      <c r="B212" s="37"/>
      <c r="C212" s="37"/>
      <c r="D212" s="37"/>
      <c r="E212" s="37"/>
      <c r="F212" s="37"/>
      <c r="G212" s="37"/>
      <c r="H212" s="37"/>
      <c r="I212" s="79"/>
      <c r="J212" s="80"/>
      <c r="K212" s="79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20.25" customHeight="1">
      <c r="A213" s="78"/>
      <c r="B213" s="37"/>
      <c r="C213" s="37"/>
      <c r="D213" s="37"/>
      <c r="E213" s="37"/>
      <c r="F213" s="37"/>
      <c r="G213" s="37"/>
      <c r="H213" s="37"/>
      <c r="I213" s="79"/>
      <c r="J213" s="80"/>
      <c r="K213" s="79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ht="20.25" customHeight="1">
      <c r="A214" s="78"/>
      <c r="B214" s="37"/>
      <c r="C214" s="37"/>
      <c r="D214" s="37"/>
      <c r="E214" s="37"/>
      <c r="F214" s="37"/>
      <c r="G214" s="37"/>
      <c r="H214" s="37"/>
      <c r="I214" s="79"/>
      <c r="J214" s="80"/>
      <c r="K214" s="79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ht="20.25" customHeight="1">
      <c r="A215" s="78"/>
      <c r="B215" s="37"/>
      <c r="C215" s="37"/>
      <c r="D215" s="37"/>
      <c r="E215" s="37"/>
      <c r="F215" s="37"/>
      <c r="G215" s="37"/>
      <c r="H215" s="37"/>
      <c r="I215" s="79"/>
      <c r="J215" s="80"/>
      <c r="K215" s="79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ht="20.25" customHeight="1">
      <c r="A216" s="78"/>
      <c r="B216" s="37"/>
      <c r="C216" s="37"/>
      <c r="D216" s="37"/>
      <c r="E216" s="37"/>
      <c r="F216" s="37"/>
      <c r="G216" s="37"/>
      <c r="H216" s="37"/>
      <c r="I216" s="79"/>
      <c r="J216" s="80"/>
      <c r="K216" s="79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ht="20.25" customHeight="1">
      <c r="A217" s="78"/>
      <c r="B217" s="37"/>
      <c r="C217" s="37"/>
      <c r="D217" s="37"/>
      <c r="E217" s="37"/>
      <c r="F217" s="37"/>
      <c r="G217" s="37"/>
      <c r="H217" s="37"/>
      <c r="I217" s="79"/>
      <c r="J217" s="80"/>
      <c r="K217" s="79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ht="20.25" customHeight="1">
      <c r="A218" s="78"/>
      <c r="B218" s="37"/>
      <c r="C218" s="37"/>
      <c r="D218" s="37"/>
      <c r="E218" s="37"/>
      <c r="F218" s="37"/>
      <c r="G218" s="37"/>
      <c r="H218" s="37"/>
      <c r="I218" s="79"/>
      <c r="J218" s="80"/>
      <c r="K218" s="79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20.25" customHeight="1">
      <c r="A219" s="78"/>
      <c r="B219" s="37"/>
      <c r="C219" s="37"/>
      <c r="D219" s="37"/>
      <c r="E219" s="37"/>
      <c r="F219" s="37"/>
      <c r="G219" s="37"/>
      <c r="H219" s="37"/>
      <c r="I219" s="79"/>
      <c r="J219" s="80"/>
      <c r="K219" s="79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 algorithmName="SHA-512" hashValue="L6gue6ZJ4l5dsbB/xvmCP2hNfIgK22fH1AZgCvGUsj4NnPiVoSyvaZEg1U2bQsN9dcdmJyxEUczXySMQfRE74g==" saltValue="eKe76PyZ25kL0fFx1AhjcA==" spinCount="100000" sheet="1" objects="1" scenarios="1"/>
  <mergeCells count="11">
    <mergeCell ref="D2:H2"/>
    <mergeCell ref="A16:H16"/>
    <mergeCell ref="A17:H17"/>
    <mergeCell ref="A18:H18"/>
    <mergeCell ref="L2:L3"/>
    <mergeCell ref="K2:K3"/>
    <mergeCell ref="J2:J3"/>
    <mergeCell ref="I2:I3"/>
    <mergeCell ref="C2:C3"/>
    <mergeCell ref="A2:A3"/>
    <mergeCell ref="B2:B3"/>
  </mergeCells>
  <pageMargins left="0.31" right="0.17" top="0.25" bottom="0.22" header="0" footer="0"/>
  <pageSetup paperSize="9" scale="9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>
      <selection activeCell="C5" sqref="C5"/>
    </sheetView>
  </sheetViews>
  <sheetFormatPr defaultColWidth="12.625" defaultRowHeight="15" customHeight="1"/>
  <cols>
    <col min="1" max="1" width="9" customWidth="1"/>
    <col min="2" max="2" width="39.75" customWidth="1"/>
    <col min="3" max="3" width="17.125" customWidth="1"/>
    <col min="4" max="4" width="12" customWidth="1"/>
    <col min="5" max="5" width="12.75" customWidth="1"/>
    <col min="6" max="10" width="9" customWidth="1"/>
    <col min="11" max="26" width="8.625" customWidth="1"/>
  </cols>
  <sheetData>
    <row r="1" spans="1:26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9.5" customHeight="1">
      <c r="A2" s="159" t="s">
        <v>20</v>
      </c>
      <c r="B2" s="157"/>
      <c r="C2" s="157"/>
      <c r="D2" s="157"/>
      <c r="E2" s="157"/>
      <c r="F2" s="157"/>
      <c r="G2" s="157"/>
      <c r="H2" s="157"/>
      <c r="I2" s="22"/>
      <c r="J2" s="30" t="s">
        <v>22</v>
      </c>
      <c r="K2" s="16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46.5" customHeight="1">
      <c r="A3" s="158" t="s">
        <v>28</v>
      </c>
      <c r="B3" s="157"/>
      <c r="C3" s="158" t="s">
        <v>33</v>
      </c>
      <c r="D3" s="157"/>
      <c r="E3" s="34"/>
      <c r="F3" s="34"/>
      <c r="G3" s="34"/>
      <c r="H3" s="36"/>
      <c r="I3" s="34"/>
      <c r="J3" s="34"/>
      <c r="K3" s="16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s="81" customFormat="1" ht="25.5" customHeight="1">
      <c r="A4" s="115">
        <v>1</v>
      </c>
      <c r="B4" s="118" t="s">
        <v>140</v>
      </c>
      <c r="C4" s="123">
        <v>150</v>
      </c>
      <c r="D4" s="122">
        <f>'part 1'!I17/5</f>
        <v>30</v>
      </c>
      <c r="E4" s="114"/>
      <c r="F4" s="82"/>
      <c r="G4" s="82"/>
      <c r="H4" s="112"/>
      <c r="I4" s="82"/>
      <c r="J4" s="82"/>
      <c r="K4" s="16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26.25" customHeight="1">
      <c r="A5" s="116">
        <v>2</v>
      </c>
      <c r="B5" s="117" t="s">
        <v>35</v>
      </c>
      <c r="C5" s="124">
        <v>350</v>
      </c>
      <c r="D5" s="116">
        <f>'part 2'!L18/5</f>
        <v>70</v>
      </c>
      <c r="E5" s="113"/>
      <c r="F5" s="46"/>
      <c r="G5" s="34"/>
      <c r="H5" s="34"/>
      <c r="I5" s="34"/>
      <c r="J5" s="34"/>
      <c r="K5" s="16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30.75" customHeight="1">
      <c r="A6" s="160" t="s">
        <v>49</v>
      </c>
      <c r="B6" s="142"/>
      <c r="C6" s="143"/>
      <c r="D6" s="121">
        <f>SUM(D4:D5)</f>
        <v>100</v>
      </c>
      <c r="E6" s="40"/>
      <c r="F6" s="34"/>
      <c r="G6" s="34"/>
      <c r="H6" s="34"/>
      <c r="I6" s="34"/>
      <c r="J6" s="34"/>
      <c r="K6" s="16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46.5" customHeight="1">
      <c r="A7" s="161" t="s">
        <v>59</v>
      </c>
      <c r="B7" s="157"/>
      <c r="C7" s="157"/>
      <c r="D7" s="157"/>
      <c r="E7" s="157"/>
      <c r="F7" s="34"/>
      <c r="G7" s="34"/>
      <c r="H7" s="34"/>
      <c r="I7" s="34"/>
      <c r="J7" s="34"/>
      <c r="K7" s="16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9.5" customHeight="1">
      <c r="A8" s="34"/>
      <c r="B8" s="34"/>
      <c r="C8" s="56" t="s">
        <v>60</v>
      </c>
      <c r="D8" s="120">
        <f>D6*80/100</f>
        <v>80</v>
      </c>
      <c r="E8" s="46"/>
      <c r="F8" s="34"/>
      <c r="G8" s="34"/>
      <c r="H8" s="34"/>
      <c r="I8" s="34"/>
      <c r="J8" s="34"/>
      <c r="K8" s="16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9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16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55.5" customHeight="1">
      <c r="A10" s="34"/>
      <c r="B10" s="161" t="s">
        <v>61</v>
      </c>
      <c r="C10" s="157"/>
      <c r="D10" s="157"/>
      <c r="E10" s="157"/>
      <c r="F10" s="34"/>
      <c r="G10" s="34"/>
      <c r="H10" s="34"/>
      <c r="I10" s="34"/>
      <c r="J10" s="34"/>
      <c r="K10" s="16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28.5" customHeight="1">
      <c r="A11" s="34"/>
      <c r="B11" s="162" t="str">
        <f>"( "&amp;config!C3&amp;" )"</f>
        <v>( นาย/นาง/นางสาว )</v>
      </c>
      <c r="C11" s="157"/>
      <c r="D11" s="157"/>
      <c r="E11" s="157"/>
      <c r="F11" s="34"/>
      <c r="G11" s="34"/>
      <c r="H11" s="34"/>
      <c r="I11" s="34"/>
      <c r="J11" s="34"/>
      <c r="K11" s="16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9.5" customHeight="1">
      <c r="A12" s="34"/>
      <c r="B12" s="161" t="s">
        <v>69</v>
      </c>
      <c r="C12" s="157"/>
      <c r="D12" s="157"/>
      <c r="E12" s="157"/>
      <c r="F12" s="34"/>
      <c r="G12" s="34"/>
      <c r="H12" s="34"/>
      <c r="I12" s="34"/>
      <c r="J12" s="34"/>
      <c r="K12" s="16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9.5" customHeight="1">
      <c r="A13" s="34"/>
      <c r="B13" s="46" t="s">
        <v>12</v>
      </c>
      <c r="C13" s="46"/>
      <c r="D13" s="46"/>
      <c r="E13" s="46"/>
      <c r="F13" s="34"/>
      <c r="G13" s="34"/>
      <c r="H13" s="34"/>
      <c r="I13" s="34"/>
      <c r="J13" s="34"/>
      <c r="K13" s="16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9.5" customHeight="1">
      <c r="A14" s="34"/>
      <c r="B14" s="62" t="s">
        <v>70</v>
      </c>
      <c r="C14" s="34"/>
      <c r="D14" s="34"/>
      <c r="E14" s="34"/>
      <c r="F14" s="34"/>
      <c r="G14" s="34"/>
      <c r="H14" s="34"/>
      <c r="I14" s="34"/>
      <c r="J14" s="34"/>
      <c r="K14" s="16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26.25" customHeight="1">
      <c r="A15" s="156" t="s">
        <v>71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6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9.5" customHeight="1">
      <c r="A16" s="34"/>
      <c r="B16" s="34" t="s">
        <v>72</v>
      </c>
      <c r="C16" s="34"/>
      <c r="D16" s="34"/>
      <c r="E16" s="34"/>
      <c r="F16" s="34"/>
      <c r="G16" s="34"/>
      <c r="H16" s="34"/>
      <c r="I16" s="34"/>
      <c r="J16" s="34"/>
      <c r="K16" s="16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9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9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9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9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9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9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9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9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9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9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9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9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9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9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9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9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9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9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9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9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9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9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9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9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9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9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9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9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9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9.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9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9.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9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9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9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9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9.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9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9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9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9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9.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9.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9.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9.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9.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9.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9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9.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9.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9.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9.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9.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9.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9.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9.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9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9.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9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9.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9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9.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9.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9.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9.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9.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9.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9.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9.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9.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9.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9.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9.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9.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9.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9.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9.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9.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9.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9.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9.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9.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9.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9.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9.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9.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9.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9.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9.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9.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9.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9.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9.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9.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9.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9.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9.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9.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9.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9.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9.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9.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9.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9.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9.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9.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9.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9.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9.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9.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9.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9.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9.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9.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9.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9.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9.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9.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9.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9.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9.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9.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9.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9.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9.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9.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9.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9.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9.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9.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9.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9.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9.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9.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9.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9.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9.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9.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9.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9.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9.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9.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9.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9.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9.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9.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9.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9.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9.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9.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9.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9.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9.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9.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9.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9.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9.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9.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9.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9.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9.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9.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9.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9.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9.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9.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9.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9.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9.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9.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9.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9.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9.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9.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9.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9.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9.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9.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9.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9.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9.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9.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9.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9.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9.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9.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9.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9.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9.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9.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9.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9.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9.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9.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9.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9.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9.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9.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9.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9.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9.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9.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9.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9.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9.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9.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9.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9.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9.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9.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9.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9.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9.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9.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9.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9.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9.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9.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9.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9.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9.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9.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9.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9.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9.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9.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9.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9.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9.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9.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9.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9.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9.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9.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9.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9.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9.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9.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9.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9.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9.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9.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9.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9.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9.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9.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9.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9.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9.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9.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9.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9.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9.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9.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9.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9.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9.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9.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9.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9.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9.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9.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9.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9.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9.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9.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9.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9.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9.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9.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9.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9.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9.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9.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9.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9.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9.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9.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9.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9.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9.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9.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9.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9.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9.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9.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9.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9.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9.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9.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9.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9.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9.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9.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9.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9.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9.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9.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9.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9.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9.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9.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9.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9.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9.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9.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9.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9.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9.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9.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9.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9.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9.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9.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9.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9.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9.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9.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9.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9.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9.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9.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9.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9.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9.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9.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9.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9.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9.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9.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9.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9.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9.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9.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9.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9.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9.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9.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9.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9.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9.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9.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9.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9.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9.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9.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9.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9.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9.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9.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9.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9.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9.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9.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9.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9.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9.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9.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9.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9.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9.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9.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9.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9.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9.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9.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9.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9.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9.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9.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9.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9.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9.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9.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9.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9.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9.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9.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9.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9.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9.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9.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9.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9.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9.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9.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9.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9.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9.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9.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9.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9.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9.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9.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9.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9.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9.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9.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9.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9.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9.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9.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9.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9.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9.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9.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9.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9.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9.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9.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9.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9.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9.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9.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9.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9.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9.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9.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9.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9.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9.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9.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9.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9.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9.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9.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9.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9.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9.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9.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9.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9.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9.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9.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9.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9.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9.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9.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9.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9.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9.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9.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9.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9.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9.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9.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9.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9.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9.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9.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9.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9.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9.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9.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9.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9.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9.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9.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9.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9.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9.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9.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9.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9.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9.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9.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9.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9.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9.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9.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9.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9.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9.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9.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9.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9.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9.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9.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9.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9.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9.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9.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9.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9.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9.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9.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9.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9.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9.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9.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9.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9.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9.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9.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9.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9.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9.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9.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9.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9.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9.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9.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9.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9.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9.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9.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9.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9.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9.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9.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9.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9.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9.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9.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9.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9.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9.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9.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9.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9.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9.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9.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9.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9.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9.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9.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9.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9.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9.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9.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9.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9.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9.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9.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9.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9.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9.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9.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9.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9.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9.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9.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9.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9.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9.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9.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9.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9.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9.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9.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9.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9.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9.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9.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9.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9.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9.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9.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9.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9.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9.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9.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9.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9.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9.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9.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9.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9.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9.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9.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9.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9.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9.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9.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9.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9.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9.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9.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9.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9.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9.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9.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9.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9.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9.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9.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9.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9.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9.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9.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9.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9.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9.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9.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9.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9.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9.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9.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9.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9.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9.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9.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9.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9.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9.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9.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9.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9.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9.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9.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9.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9.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9.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9.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9.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9.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9.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9.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9.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9.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9.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9.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9.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9.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9.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9.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9.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9.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9.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9.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9.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9.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9.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9.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9.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9.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9.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9.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9.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9.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9.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9.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9.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9.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9.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9.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9.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9.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9.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9.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9.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9.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9.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9.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9.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9.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9.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9.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9.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9.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9.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9.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9.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9.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9.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9.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9.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9.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9.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9.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9.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9.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9.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9.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9.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9.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9.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9.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9.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9.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9.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9.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9.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9.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9.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9.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9.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9.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9.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9.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9.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9.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9.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9.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9.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9.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9.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9.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9.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9.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9.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9.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9.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9.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9.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9.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9.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9.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9.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9.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9.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9.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9.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9.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9.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9.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9.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9.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9.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9.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9.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9.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9.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9.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9.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9.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9.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9.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9.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9.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9.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9.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9.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9.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9.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9.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9.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9.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9.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9.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9.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9.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9.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9.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9.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9.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9.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9.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9.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9.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9.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9.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9.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9.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9.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9.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9.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9.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9.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9.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9.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9.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9.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9.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9.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9.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9.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9.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9.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9.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9.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9.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9.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9.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9.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9.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9.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9.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9.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9.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9.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9.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9.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9.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9.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9.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9.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9.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9.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9.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9.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9.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9.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9.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9.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9.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9.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9.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9.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9.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9.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9.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9.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9.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9.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9.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9.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9.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9.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9.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9.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9.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9.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9.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9.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9.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9.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9.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9.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9.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9.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9.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9.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9.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9.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9.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9.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9.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9.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9.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9.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9.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9.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9.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9.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9.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9.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9.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9.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9.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9.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9.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9.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9.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9.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9.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9.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9.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9.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9.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9.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9.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9.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9.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9.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9.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9.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9.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9.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9.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9.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9.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9.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9.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9.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9.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9.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9.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9.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9.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9.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9.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9.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9.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9.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9.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9.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9.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9.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9.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9.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9.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9.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9.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9.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9.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9.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9.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9.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9.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9.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9.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9.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9.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9.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9.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9.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9.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9.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9.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9.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9.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9.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9.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9.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9.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9.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9.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9.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9.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9.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9.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9.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9.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9.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9.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9.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9.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9.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9.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9.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9.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9.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9.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9.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9.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9.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9.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9.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9.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9.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9.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9.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9.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9.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9.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9.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9.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9.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9.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9.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9.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9.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9.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9.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9.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9.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9.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9.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9.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9.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9.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9.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9.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9.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9.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9.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9.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9.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9.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9.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9.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9.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9.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9.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9.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9.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9.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9.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9.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9.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9.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9.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9.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9.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9.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9.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</sheetData>
  <mergeCells count="9">
    <mergeCell ref="A15:J15"/>
    <mergeCell ref="C3:D3"/>
    <mergeCell ref="A2:H2"/>
    <mergeCell ref="A3:B3"/>
    <mergeCell ref="A6:C6"/>
    <mergeCell ref="A7:E7"/>
    <mergeCell ref="B10:E10"/>
    <mergeCell ref="B11:E11"/>
    <mergeCell ref="B12:E1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config</vt:lpstr>
      <vt:lpstr>part 1</vt:lpstr>
      <vt:lpstr>part 2</vt:lpstr>
      <vt:lpstr>Summery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</dc:creator>
  <cp:lastModifiedBy>Mam</cp:lastModifiedBy>
  <dcterms:created xsi:type="dcterms:W3CDTF">2020-01-30T04:04:52Z</dcterms:created>
  <dcterms:modified xsi:type="dcterms:W3CDTF">2020-02-06T08:29:17Z</dcterms:modified>
</cp:coreProperties>
</file>